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O:\dienstmappen\Personeel\000 - Organogram - kader en bezetting\2025\"/>
    </mc:Choice>
  </mc:AlternateContent>
  <xr:revisionPtr revIDLastSave="0" documentId="13_ncr:1_{58695B71-7952-4D38-A939-1234530B2EA7}" xr6:coauthVersionLast="47" xr6:coauthVersionMax="47" xr10:uidLastSave="{00000000-0000-0000-0000-000000000000}"/>
  <bookViews>
    <workbookView xWindow="-108" yWindow="-108" windowWidth="23256" windowHeight="12456" xr2:uid="{CC8F88AB-EF8C-4E6A-BFF1-5FD92D122F9F}"/>
  </bookViews>
  <sheets>
    <sheet name="Blad1" sheetId="1" r:id="rId1"/>
  </sheets>
  <definedNames>
    <definedName name="_xlnm.Print_Area" localSheetId="0">Blad1!$A$1:$E$119</definedName>
    <definedName name="_xlnm.Print_Titles" localSheetId="0">Blad1!$1:$1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6" i="1" l="1"/>
  <c r="D14" i="1"/>
  <c r="D33" i="1"/>
  <c r="D48" i="1"/>
  <c r="D105" i="1"/>
  <c r="D111" i="1" l="1"/>
  <c r="D81" i="1" l="1"/>
  <c r="D83" i="1"/>
  <c r="D80" i="1"/>
  <c r="D76" i="1"/>
  <c r="D72" i="1"/>
  <c r="D66" i="1"/>
  <c r="C91" i="1" l="1"/>
  <c r="C75" i="1"/>
  <c r="C118" i="1" s="1"/>
  <c r="D75" i="1" l="1"/>
  <c r="D118" i="1" s="1"/>
  <c r="C119" i="1" l="1"/>
</calcChain>
</file>

<file path=xl/sharedStrings.xml><?xml version="1.0" encoding="utf-8"?>
<sst xmlns="http://schemas.openxmlformats.org/spreadsheetml/2006/main" count="236" uniqueCount="147">
  <si>
    <t>AD - ALGEMENE DIRECTIE</t>
  </si>
  <si>
    <t>AD - Gemeenschapswacht</t>
  </si>
  <si>
    <t>AD - Stafdiensten</t>
  </si>
  <si>
    <t>C-IT - Communicatie</t>
  </si>
  <si>
    <t>C-IT - COMMUNICATIE EN ICT</t>
  </si>
  <si>
    <t>C-IT - ICT</t>
  </si>
  <si>
    <t>CD - Bibliotheek</t>
  </si>
  <si>
    <t>CD - Cultureel Centrum</t>
  </si>
  <si>
    <t>CD - CULTURELE DIENSTVERLENING</t>
  </si>
  <si>
    <t>Diensthoofd culturele dienstverlening</t>
  </si>
  <si>
    <t>FD - FINANCIËN</t>
  </si>
  <si>
    <t>HR - HRM</t>
  </si>
  <si>
    <t>HR - PBW</t>
  </si>
  <si>
    <t>HR - Personeelsdienst</t>
  </si>
  <si>
    <t>HR - Schoonmaak</t>
  </si>
  <si>
    <t>RD - RECREATIEVE DIENSTVERLENING</t>
  </si>
  <si>
    <t>RD - Sport en jeugd</t>
  </si>
  <si>
    <t>RD - Sportinfrastructuur</t>
  </si>
  <si>
    <t xml:space="preserve">SD - IBO </t>
  </si>
  <si>
    <t>SD - Sociaal Huis</t>
  </si>
  <si>
    <t>SD - SOCIALE DIENSTVERLENING</t>
  </si>
  <si>
    <t>Diensthoofd sociale dienstverlening</t>
  </si>
  <si>
    <t>TD - Gebouwen en logistiek</t>
  </si>
  <si>
    <t>TD - Groen en wegen</t>
  </si>
  <si>
    <t>TD - Projecten</t>
  </si>
  <si>
    <t>TD - Secretariaat</t>
  </si>
  <si>
    <t>TD - TECHNISCHE DIENSTVERLENING</t>
  </si>
  <si>
    <t>Eindtotaal</t>
  </si>
  <si>
    <t>Algemeen Directeur - decretale graad</t>
  </si>
  <si>
    <t>Diensthoofd recreatieve dienstverlening - A</t>
  </si>
  <si>
    <t>voorheen : helpdeskmw - C</t>
  </si>
  <si>
    <t>Teamlead IBO</t>
  </si>
  <si>
    <t>KADER  2024</t>
  </si>
  <si>
    <t>KADER 2025</t>
  </si>
  <si>
    <t>verschil</t>
  </si>
  <si>
    <t>verschuiving +1 van polyvalent medew schoonmaak</t>
  </si>
  <si>
    <t>C</t>
  </si>
  <si>
    <t>B</t>
  </si>
  <si>
    <t>A</t>
  </si>
  <si>
    <t>D</t>
  </si>
  <si>
    <t>Decr Gr</t>
  </si>
  <si>
    <t xml:space="preserve">Gemeenschapswacht </t>
  </si>
  <si>
    <t>Administratief medewerker</t>
  </si>
  <si>
    <t xml:space="preserve">Deskundige organisatie </t>
  </si>
  <si>
    <t>Stafmedewerker organisatie</t>
  </si>
  <si>
    <t xml:space="preserve">Diensthoofd communicatie en ICT </t>
  </si>
  <si>
    <t>Administratief medewerker digitale media</t>
  </si>
  <si>
    <t>Deskundige communicatie en evenementen</t>
  </si>
  <si>
    <t>IT-deskundige</t>
  </si>
  <si>
    <t>Expert ICT</t>
  </si>
  <si>
    <t>Deskundige educatie en erfgoed</t>
  </si>
  <si>
    <t>Coördinator bibliotheek</t>
  </si>
  <si>
    <t>Deskundige cultuurpromotie en -projecten</t>
  </si>
  <si>
    <t>Deskundige programmatie en evenementen</t>
  </si>
  <si>
    <t>Meewerkende ploegbaas schoonmaak</t>
  </si>
  <si>
    <t>Polyvalent medewerker schoonmaak</t>
  </si>
  <si>
    <t>Podiumtechnieker</t>
  </si>
  <si>
    <t>Administratief medewerker financiën</t>
  </si>
  <si>
    <t>Financieel Directeur</t>
  </si>
  <si>
    <t>Deskundige HR</t>
  </si>
  <si>
    <t>Diensthoofd HR</t>
  </si>
  <si>
    <t>Deskundige PBW</t>
  </si>
  <si>
    <t>Administratief medewerker personeel</t>
  </si>
  <si>
    <t>Administratief hoofdmedewerker personeel</t>
  </si>
  <si>
    <t>Diensthoofd omgeving</t>
  </si>
  <si>
    <t>Administratief medewerker burgerzaken</t>
  </si>
  <si>
    <t>Coördinator burgerzaken</t>
  </si>
  <si>
    <t>Administratief medewerker lokale economie</t>
  </si>
  <si>
    <t>Administratief medewerker milieu</t>
  </si>
  <si>
    <t xml:space="preserve">Administratief medewerker stedenbouw </t>
  </si>
  <si>
    <t>Deskundige milieu/duurzaamheid</t>
  </si>
  <si>
    <t>Deskundige stedenbouw</t>
  </si>
  <si>
    <t>Ruimtelijk planner</t>
  </si>
  <si>
    <t>Administratief medewerker sport en jeugd</t>
  </si>
  <si>
    <t>Deskundige jeugd</t>
  </si>
  <si>
    <t>Deskundige sport</t>
  </si>
  <si>
    <t>Coördinator sport en jeugd</t>
  </si>
  <si>
    <t>Redder</t>
  </si>
  <si>
    <t>Administratief medewerker kassa</t>
  </si>
  <si>
    <t>Polyvalent medewerker zaal</t>
  </si>
  <si>
    <t>Begeleider IBO</t>
  </si>
  <si>
    <t>Pedagogisch coördinator</t>
  </si>
  <si>
    <t>Pedagogisch coach</t>
  </si>
  <si>
    <t>Adminisitratief medewerker huis van het kind</t>
  </si>
  <si>
    <t>Administratief medewerker sociale dienst</t>
  </si>
  <si>
    <t>Deskundige huisvestiging</t>
  </si>
  <si>
    <t>Hoofd maatschappelijk werker</t>
  </si>
  <si>
    <t>Coördinator huis van het kind</t>
  </si>
  <si>
    <t>Polyvalent medewerker externe poetsdienst</t>
  </si>
  <si>
    <t>Polyvalent medewerker maaltijden en cafetaria</t>
  </si>
  <si>
    <t>Maatschappelijk werker</t>
  </si>
  <si>
    <t>Diensthoofd technische dienstverlening</t>
  </si>
  <si>
    <t>Deskundige projecten patrimonium</t>
  </si>
  <si>
    <t>Coördinator gebouwen en logistiek</t>
  </si>
  <si>
    <t>Polyvalent technisch medewerker garage</t>
  </si>
  <si>
    <t>Coördinator groen en wegen</t>
  </si>
  <si>
    <t>Meewerkend ploegbaas wegen</t>
  </si>
  <si>
    <t>Polyvalent technisch medewerker groen</t>
  </si>
  <si>
    <t>Polyvalent technisch medewerker wegen</t>
  </si>
  <si>
    <t>Deskundige projecten openbaar domein</t>
  </si>
  <si>
    <t>Administratief medewerker mobiliteit</t>
  </si>
  <si>
    <t>Niv.</t>
  </si>
  <si>
    <t>Naamsverandering. Voorheen : persoonsgebonden dienstverlening</t>
  </si>
  <si>
    <t>verschuiving +0,25 van schoonmaak sport (niv D) owv effectieve bezetting</t>
  </si>
  <si>
    <t>verschuiving +0,8 van schoonmaak sport (niv D) owv effectieve bezetting</t>
  </si>
  <si>
    <t>verschuiving +0,5 van schoonmaak sport owv effectieve bezetting</t>
  </si>
  <si>
    <t>verschuiving +0,5 van pedag coach (niv B) owv effectieve bezetting</t>
  </si>
  <si>
    <t>Polyvalent technisch medewerker gebouwen</t>
  </si>
  <si>
    <t>DO - OMGEVING</t>
  </si>
  <si>
    <t>BZ - BURGERZAKEN</t>
  </si>
  <si>
    <t>rechtstreeks rapporteren aan AD</t>
  </si>
  <si>
    <t>Polyvalent technisch medewerker logistiek</t>
  </si>
  <si>
    <t>Administratief medewerker comm &amp; onthaal</t>
  </si>
  <si>
    <t>Polyvalent medew buitenonderhoud / redder</t>
  </si>
  <si>
    <r>
      <rPr>
        <b/>
        <sz val="10"/>
        <color theme="1"/>
        <rFont val="Aptos Narrow"/>
        <family val="2"/>
      </rPr>
      <t xml:space="preserve">DO </t>
    </r>
    <r>
      <rPr>
        <b/>
        <sz val="10"/>
        <color rgb="FF000000"/>
        <rFont val="Aptos Narrow"/>
        <family val="2"/>
      </rPr>
      <t>- Omgeving</t>
    </r>
  </si>
  <si>
    <r>
      <rPr>
        <b/>
        <sz val="10"/>
        <color theme="2" tint="-0.249977111117893"/>
        <rFont val="Aptos Narrow"/>
        <family val="2"/>
      </rPr>
      <t>BZ</t>
    </r>
    <r>
      <rPr>
        <b/>
        <sz val="10"/>
        <color rgb="FF000000"/>
        <rFont val="Aptos Narrow"/>
        <family val="2"/>
      </rPr>
      <t xml:space="preserve"> - Burgerzaken</t>
    </r>
  </si>
  <si>
    <t>verschuiving -0,25 en -0,5 en -0,8 naar adm mw S&amp;J, pol mw zaal en redder (niv C) owv effectieve bezetting</t>
  </si>
  <si>
    <r>
      <t xml:space="preserve">verschuiving +1 van pol  techn mw gebouwen (niv D) owv </t>
    </r>
    <r>
      <rPr>
        <sz val="9"/>
        <color theme="4" tint="0.39997558519241921"/>
        <rFont val="Aptos Narrow"/>
        <family val="2"/>
      </rPr>
      <t>nieuwe functie</t>
    </r>
  </si>
  <si>
    <t>ontsplitsing functies in enerzijds gebouwen en anderzijds logistiek</t>
  </si>
  <si>
    <t>voorheen : deskundige financiën</t>
  </si>
  <si>
    <r>
      <t xml:space="preserve">verschuiving -0,5 en -0,5 naar resp. adm mw en begeleider IBO (cat200). </t>
    </r>
    <r>
      <rPr>
        <sz val="9"/>
        <color theme="4" tint="0.39997558519241921"/>
        <rFont val="Aptos Narrow"/>
        <family val="2"/>
      </rPr>
      <t>Functie wordt opgeheven</t>
    </r>
  </si>
  <si>
    <r>
      <t xml:space="preserve">verschuiving -1 nr meewerkend ploegbaas gebouwen (niv C) owv </t>
    </r>
    <r>
      <rPr>
        <sz val="9"/>
        <color theme="4" tint="0.39997558519241921"/>
        <rFont val="Aptos Narrow"/>
        <family val="2"/>
      </rPr>
      <t>nieuwe functie ploegbaas gebouwen</t>
    </r>
    <r>
      <rPr>
        <sz val="9"/>
        <color theme="2" tint="-0.249977111117893"/>
        <rFont val="Aptos Narrow"/>
        <family val="2"/>
      </rPr>
      <t xml:space="preserve"> en +2 v groendnst</t>
    </r>
  </si>
  <si>
    <t>Meewerkend ploegbaas gebouwen</t>
  </si>
  <si>
    <t>Meewerkend ploegbaas logistiek</t>
  </si>
  <si>
    <t>Meewerkend ploegbaas groen</t>
  </si>
  <si>
    <t>Coördinator financiën</t>
  </si>
  <si>
    <t>Meewerkend ploegbaas schoonmaak</t>
  </si>
  <si>
    <t>verschuiving +0,5 v pedag coach (niv B) en -3 naar nieuwe functie teamlead</t>
  </si>
  <si>
    <r>
      <rPr>
        <sz val="9"/>
        <color theme="4" tint="0.39997558519241921"/>
        <rFont val="Aptos Narrow"/>
        <family val="2"/>
      </rPr>
      <t>Nieuwe functie.</t>
    </r>
    <r>
      <rPr>
        <sz val="9"/>
        <color theme="2" tint="-0.249977111117893"/>
        <rFont val="Aptos Narrow"/>
        <family val="2"/>
      </rPr>
      <t xml:space="preserve"> Verschuiving +3 v begeleider IBO</t>
    </r>
  </si>
  <si>
    <t>verschuiven-2 naar polyvalent technisch medewerker gebouwen</t>
  </si>
  <si>
    <t>SD - Huis van het kind</t>
  </si>
  <si>
    <t>SD - cafetaria en maaltijdbedeling</t>
  </si>
  <si>
    <r>
      <t xml:space="preserve">                                                         VERKLARING
</t>
    </r>
    <r>
      <rPr>
        <b/>
        <sz val="9"/>
        <color theme="4" tint="0.39997558519241921"/>
        <rFont val="Aptos Narrow"/>
        <family val="2"/>
      </rPr>
      <t xml:space="preserve">             </t>
    </r>
    <r>
      <rPr>
        <b/>
        <sz val="9"/>
        <color theme="2" tint="-0.249977111117893"/>
        <rFont val="Aptos Narrow"/>
        <family val="2"/>
      </rPr>
      <t xml:space="preserve">Grijs = verschuiving in VTE en/of aanpassing benaming                     </t>
    </r>
    <r>
      <rPr>
        <b/>
        <sz val="9"/>
        <color theme="4" tint="0.39997558519241921"/>
        <rFont val="Aptos Narrow"/>
        <family val="2"/>
      </rPr>
      <t>blauw = aanpassing in VTE of in functie</t>
    </r>
  </si>
  <si>
    <t xml:space="preserve">verschuiving -0,37 naar maaltijden en cafetaria owv effectieve bezetting. 1 medewerker stond hier verkeerd </t>
  </si>
  <si>
    <t>Admin. medewerker zwembad &amp; sporthal</t>
  </si>
  <si>
    <t>+0,5 omzetting vaste interim (permanente personeelskost, maar niet meegetelde VTE) nr vast contract</t>
  </si>
  <si>
    <t>C/
Cat200</t>
  </si>
  <si>
    <t xml:space="preserve">1 extra beleidsmw ter ondersteuning van de burgemeester en AD </t>
  </si>
  <si>
    <t>schrappen</t>
  </si>
  <si>
    <t xml:space="preserve">       Coördinator sportinfrastructuur </t>
  </si>
  <si>
    <t>Nieuwe functie</t>
  </si>
  <si>
    <t>Graden</t>
  </si>
  <si>
    <r>
      <t xml:space="preserve">bijstelling dr  </t>
    </r>
    <r>
      <rPr>
        <u/>
        <sz val="9"/>
        <color theme="4" tint="0.39997558519241921"/>
        <rFont val="Aptos Narrow"/>
        <family val="2"/>
      </rPr>
      <t>+</t>
    </r>
    <r>
      <rPr>
        <sz val="9"/>
        <color theme="4" tint="0.39997558519241921"/>
        <rFont val="Aptos Narrow"/>
        <family val="2"/>
      </rPr>
      <t xml:space="preserve"> 0,5 betaalde maar nooit meegetelde VTE ('afroep') &amp; nodige inzet </t>
    </r>
    <r>
      <rPr>
        <sz val="9"/>
        <color theme="2" tint="-0.249977111117893"/>
        <rFont val="Aptos Narrow"/>
        <family val="2"/>
      </rPr>
      <t xml:space="preserve"> + verschuiving -0,37 poets Soc Hs. </t>
    </r>
    <r>
      <rPr>
        <sz val="9"/>
        <color theme="4" tint="0.39997558519241921"/>
        <rFont val="Aptos Narrow"/>
        <family val="2"/>
      </rPr>
      <t>--&gt;</t>
    </r>
    <r>
      <rPr>
        <sz val="9"/>
        <color theme="2" tint="-0.249977111117893"/>
        <rFont val="Aptos Narrow"/>
        <family val="2"/>
      </rPr>
      <t xml:space="preserve"> </t>
    </r>
    <r>
      <rPr>
        <sz val="9"/>
        <color theme="4" tint="0.39997558519241921"/>
        <rFont val="Aptos Narrow"/>
        <family val="2"/>
      </rPr>
      <t>+0,46</t>
    </r>
  </si>
  <si>
    <t>Beleidsmedewerker/jurist</t>
  </si>
  <si>
    <t>verschuiving -1 nr nieuwe functie ploegbaas</t>
  </si>
  <si>
    <t>Nieuwe functie : 1 extra VTE. Reeds goedgekeurd</t>
  </si>
  <si>
    <t xml:space="preserve">uitbreiding nav werklast nodig : +0,5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</si>
</sst>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"/>
  </numFmts>
  <fonts count="5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0"/>
      <color rgb="FF000000"/>
      <name val="Aptos Narrow"/>
      <family val="2"/>
    </font>
    <font>
      <sz val="9"/>
      <color rgb="FF000000"/>
      <name val="Aptos Narrow"/>
      <family val="2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b/>
      <sz val="11"/>
      <color rgb="FFADADAD"/>
      <name val="Aptos Narrow"/>
      <family val="2"/>
    </font>
    <font>
      <b/>
      <sz val="14"/>
      <color rgb="FF000000"/>
      <name val="Aptos Narrow"/>
      <family val="2"/>
    </font>
    <font>
      <b/>
      <sz val="14"/>
      <color theme="1"/>
      <name val="Aptos Narrow"/>
      <family val="2"/>
      <scheme val="minor"/>
    </font>
    <font>
      <b/>
      <sz val="16"/>
      <color rgb="FFFFFFFF"/>
      <name val="Aptos Narrow"/>
      <family val="2"/>
    </font>
    <font>
      <sz val="9"/>
      <color theme="1"/>
      <name val="Aptos Narrow"/>
      <family val="2"/>
      <scheme val="minor"/>
    </font>
    <font>
      <b/>
      <sz val="16"/>
      <color theme="1"/>
      <name val="Aptos Narrow"/>
      <family val="2"/>
    </font>
    <font>
      <strike/>
      <sz val="9"/>
      <color rgb="FFFF0000"/>
      <name val="Aptos Narrow"/>
      <family val="2"/>
    </font>
    <font>
      <sz val="9"/>
      <color theme="2" tint="-0.249977111117893"/>
      <name val="Aptos Narrow"/>
      <family val="2"/>
    </font>
    <font>
      <b/>
      <sz val="10"/>
      <color theme="1"/>
      <name val="Aptos Narrow"/>
      <family val="2"/>
    </font>
    <font>
      <b/>
      <sz val="10"/>
      <color theme="2" tint="-0.249977111117893"/>
      <name val="Aptos Narrow"/>
      <family val="2"/>
    </font>
    <font>
      <sz val="9"/>
      <color theme="4" tint="0.39997558519241921"/>
      <name val="Aptos Narrow"/>
      <family val="2"/>
    </font>
    <font>
      <b/>
      <sz val="9"/>
      <color theme="4" tint="0.39997558519241921"/>
      <name val="Aptos Narrow"/>
      <family val="2"/>
    </font>
    <font>
      <u/>
      <sz val="9"/>
      <color theme="4" tint="0.39997558519241921"/>
      <name val="Aptos Narrow"/>
      <family val="2"/>
    </font>
    <font>
      <i/>
      <sz val="9"/>
      <color theme="2" tint="-0.249977111117893"/>
      <name val="Aptos Narrow"/>
      <family val="2"/>
    </font>
    <font>
      <b/>
      <i/>
      <sz val="11"/>
      <color theme="0"/>
      <name val="Aptos Narrow"/>
      <family val="2"/>
    </font>
    <font>
      <b/>
      <i/>
      <sz val="11"/>
      <color theme="8" tint="0.39997558519241921"/>
      <name val="Aptos Narrow"/>
      <family val="2"/>
    </font>
    <font>
      <b/>
      <i/>
      <sz val="10"/>
      <color theme="3" tint="0.749992370372631"/>
      <name val="Aptos Narrow"/>
      <family val="2"/>
    </font>
    <font>
      <i/>
      <sz val="10"/>
      <color theme="4" tint="0.39997558519241921"/>
      <name val="Aptos Narrow"/>
      <family val="2"/>
      <scheme val="minor"/>
    </font>
    <font>
      <i/>
      <sz val="9"/>
      <color rgb="FF000000"/>
      <name val="Aptos Narrow"/>
      <family val="2"/>
    </font>
    <font>
      <b/>
      <i/>
      <sz val="9"/>
      <color rgb="FF000000"/>
      <name val="Aptos Narrow"/>
      <family val="2"/>
    </font>
    <font>
      <i/>
      <sz val="9"/>
      <color theme="1"/>
      <name val="Aptos Narrow"/>
      <family val="2"/>
    </font>
    <font>
      <i/>
      <sz val="9"/>
      <color theme="1"/>
      <name val="Aptos Narrow"/>
      <family val="2"/>
      <scheme val="minor"/>
    </font>
    <font>
      <b/>
      <sz val="9"/>
      <color theme="2" tint="-0.249977111117893"/>
      <name val="Aptos Narrow"/>
      <family val="2"/>
    </font>
    <font>
      <b/>
      <sz val="12"/>
      <color rgb="FFFFFFFF"/>
      <name val="Aptos Narrow"/>
      <family val="2"/>
    </font>
    <font>
      <b/>
      <sz val="11"/>
      <color theme="0"/>
      <name val="Aptos Narrow"/>
      <family val="2"/>
    </font>
    <font>
      <b/>
      <sz val="11"/>
      <color theme="2" tint="-9.9978637043366805E-2"/>
      <name val="Aptos Narrow"/>
      <family val="2"/>
    </font>
    <font>
      <sz val="10"/>
      <color theme="2" tint="-0.249977111117893"/>
      <name val="Aptos Narrow"/>
      <family val="2"/>
    </font>
    <font>
      <sz val="10"/>
      <color theme="1"/>
      <name val="Aptos Narrow"/>
      <family val="2"/>
    </font>
    <font>
      <sz val="10"/>
      <color rgb="FFFFFFFF"/>
      <name val="Aptos Narrow"/>
      <family val="2"/>
    </font>
    <font>
      <sz val="10"/>
      <color theme="1"/>
      <name val="Aptos Narrow"/>
      <family val="2"/>
      <scheme val="minor"/>
    </font>
    <font>
      <b/>
      <sz val="12"/>
      <color rgb="FF00B0F0"/>
      <name val="Aptos Narrow"/>
      <family val="2"/>
    </font>
    <font>
      <sz val="10"/>
      <color rgb="FF00B0F0"/>
      <name val="Aptos Narrow"/>
      <family val="2"/>
    </font>
    <font>
      <sz val="10"/>
      <color theme="4" tint="0.39997558519241921"/>
      <name val="Aptos Narrow"/>
      <family val="2"/>
    </font>
    <font>
      <strike/>
      <sz val="10"/>
      <color rgb="FF00B0F0"/>
      <name val="Aptos Narrow"/>
      <family val="2"/>
    </font>
    <font>
      <b/>
      <sz val="11"/>
      <color theme="4" tint="0.39997558519241921"/>
      <name val="Aptos Narrow"/>
      <family val="2"/>
    </font>
    <font>
      <b/>
      <i/>
      <sz val="11"/>
      <color rgb="FFFFFFFF"/>
      <name val="Aptos Narrow"/>
      <family val="2"/>
    </font>
    <font>
      <sz val="9"/>
      <color rgb="FF00B0F0"/>
      <name val="Aptos Narrow"/>
      <family val="2"/>
    </font>
    <font>
      <sz val="10"/>
      <color theme="0" tint="-0.34998626667073579"/>
      <name val="Aptos Narrow"/>
      <family val="2"/>
    </font>
    <font>
      <sz val="9"/>
      <color rgb="FFC00000"/>
      <name val="Aptos Narrow"/>
      <family val="2"/>
    </font>
    <font>
      <i/>
      <sz val="9"/>
      <color rgb="FFC00000"/>
      <name val="Aptos Narrow"/>
      <family val="2"/>
      <scheme val="minor"/>
    </font>
    <font>
      <strike/>
      <sz val="10"/>
      <color theme="4" tint="0.39997558519241921"/>
      <name val="Aptos Narrow"/>
      <family val="2"/>
    </font>
    <font>
      <sz val="10"/>
      <color theme="4" tint="0.39994506668294322"/>
      <name val="Aptos Narrow"/>
      <family val="2"/>
    </font>
    <font>
      <i/>
      <sz val="9"/>
      <color theme="4" tint="0.39994506668294322"/>
      <name val="Aptos Narrow"/>
      <family val="2"/>
    </font>
    <font>
      <strike/>
      <sz val="10"/>
      <color theme="4" tint="0.39991454817346722"/>
      <name val="Aptos Narrow"/>
      <family val="2"/>
    </font>
    <font>
      <sz val="10"/>
      <color theme="4" tint="0.39988402966399123"/>
      <name val="Aptos Narrow"/>
      <family val="2"/>
    </font>
    <font>
      <sz val="9"/>
      <color theme="0" tint="-0.34998626667073579"/>
      <name val="Aptos Narrow"/>
      <family val="2"/>
    </font>
    <font>
      <sz val="9"/>
      <color theme="0" tint="-0.34998626667073579"/>
      <name val="Aptos Narrow"/>
      <family val="2"/>
      <scheme val="minor"/>
    </font>
    <font>
      <sz val="8"/>
      <color rgb="FF000000"/>
      <name val="Aptos Narrow"/>
      <family val="2"/>
    </font>
    <font>
      <sz val="8"/>
      <color theme="1"/>
      <name val="Aptos Narrow"/>
      <family val="2"/>
      <scheme val="minor"/>
    </font>
    <font>
      <sz val="10"/>
      <name val="Aptos Narrow"/>
      <family val="2"/>
    </font>
    <font>
      <b/>
      <sz val="12"/>
      <color theme="0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215C98"/>
        <bgColor rgb="FF000000"/>
      </patternFill>
    </fill>
    <fill>
      <patternFill patternType="solid">
        <fgColor rgb="FFA6C9EC"/>
        <bgColor rgb="FF000000"/>
      </patternFill>
    </fill>
    <fill>
      <patternFill patternType="solid">
        <fgColor theme="7" tint="-0.24997711111789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rgb="FF000000"/>
      </patternFill>
    </fill>
    <fill>
      <patternFill patternType="solid">
        <fgColor rgb="FFF7F7F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left"/>
    </xf>
    <xf numFmtId="0" fontId="2" fillId="5" borderId="0" xfId="0" applyFont="1" applyFill="1"/>
    <xf numFmtId="0" fontId="5" fillId="5" borderId="0" xfId="0" applyFont="1" applyFill="1" applyAlignment="1">
      <alignment horizontal="left"/>
    </xf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2" fillId="5" borderId="0" xfId="0" quotePrefix="1" applyFont="1" applyFill="1" applyAlignment="1">
      <alignment horizontal="center" vertical="center"/>
    </xf>
    <xf numFmtId="0" fontId="5" fillId="5" borderId="0" xfId="0" quotePrefix="1" applyFont="1" applyFill="1" applyAlignment="1">
      <alignment horizontal="left"/>
    </xf>
    <xf numFmtId="0" fontId="5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1" fillId="6" borderId="0" xfId="0" applyFont="1" applyFill="1"/>
    <xf numFmtId="0" fontId="0" fillId="6" borderId="0" xfId="0" applyFill="1"/>
    <xf numFmtId="0" fontId="3" fillId="6" borderId="0" xfId="0" applyFont="1" applyFill="1" applyAlignment="1">
      <alignment vertical="top" wrapText="1"/>
    </xf>
    <xf numFmtId="0" fontId="7" fillId="5" borderId="0" xfId="0" quotePrefix="1" applyFont="1" applyFill="1" applyAlignment="1">
      <alignment horizontal="center" vertical="center" wrapText="1"/>
    </xf>
    <xf numFmtId="0" fontId="5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8" fillId="5" borderId="0" xfId="0" quotePrefix="1" applyFont="1" applyFill="1" applyAlignment="1">
      <alignment horizontal="right" vertical="center"/>
    </xf>
    <xf numFmtId="0" fontId="12" fillId="6" borderId="0" xfId="0" applyFont="1" applyFill="1"/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vertical="center"/>
    </xf>
    <xf numFmtId="0" fontId="10" fillId="6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5" fillId="5" borderId="0" xfId="0" applyFont="1" applyFill="1" applyAlignment="1">
      <alignment horizontal="right"/>
    </xf>
    <xf numFmtId="164" fontId="5" fillId="8" borderId="0" xfId="0" applyNumberFormat="1" applyFont="1" applyFill="1"/>
    <xf numFmtId="164" fontId="7" fillId="7" borderId="0" xfId="0" applyNumberFormat="1" applyFont="1" applyFill="1" applyAlignment="1">
      <alignment horizontal="center"/>
    </xf>
    <xf numFmtId="164" fontId="14" fillId="8" borderId="0" xfId="0" applyNumberFormat="1" applyFont="1" applyFill="1"/>
    <xf numFmtId="164" fontId="15" fillId="8" borderId="0" xfId="0" applyNumberFormat="1" applyFont="1" applyFill="1"/>
    <xf numFmtId="0" fontId="12" fillId="8" borderId="0" xfId="0" applyFont="1" applyFill="1"/>
    <xf numFmtId="0" fontId="13" fillId="7" borderId="0" xfId="0" applyFont="1" applyFill="1" applyAlignment="1">
      <alignment horizontal="left" vertical="center" wrapText="1"/>
    </xf>
    <xf numFmtId="164" fontId="18" fillId="8" borderId="0" xfId="0" applyNumberFormat="1" applyFont="1" applyFill="1"/>
    <xf numFmtId="164" fontId="18" fillId="8" borderId="0" xfId="0" quotePrefix="1" applyNumberFormat="1" applyFont="1" applyFill="1" applyAlignment="1">
      <alignment horizontal="left"/>
    </xf>
    <xf numFmtId="164" fontId="15" fillId="7" borderId="0" xfId="0" applyNumberFormat="1" applyFont="1" applyFill="1" applyAlignment="1">
      <alignment horizontal="left"/>
    </xf>
    <xf numFmtId="164" fontId="21" fillId="8" borderId="0" xfId="0" quotePrefix="1" applyNumberFormat="1" applyFont="1" applyFill="1"/>
    <xf numFmtId="2" fontId="24" fillId="2" borderId="1" xfId="0" applyNumberFormat="1" applyFont="1" applyFill="1" applyBorder="1" applyAlignment="1">
      <alignment horizontal="center" vertical="center" wrapText="1"/>
    </xf>
    <xf numFmtId="2" fontId="22" fillId="4" borderId="1" xfId="0" applyNumberFormat="1" applyFont="1" applyFill="1" applyBorder="1" applyAlignment="1">
      <alignment horizontal="center"/>
    </xf>
    <xf numFmtId="2" fontId="23" fillId="4" borderId="1" xfId="0" applyNumberFormat="1" applyFont="1" applyFill="1" applyBorder="1" applyAlignment="1">
      <alignment horizontal="center"/>
    </xf>
    <xf numFmtId="2" fontId="26" fillId="0" borderId="1" xfId="0" applyNumberFormat="1" applyFont="1" applyBorder="1" applyAlignment="1">
      <alignment horizontal="center"/>
    </xf>
    <xf numFmtId="2" fontId="27" fillId="3" borderId="1" xfId="0" applyNumberFormat="1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2" fontId="26" fillId="0" borderId="1" xfId="0" applyNumberFormat="1" applyFont="1" applyBorder="1" applyAlignment="1">
      <alignment horizontal="center" vertical="center"/>
    </xf>
    <xf numFmtId="2" fontId="29" fillId="6" borderId="0" xfId="0" applyNumberFormat="1" applyFont="1" applyFill="1" applyAlignment="1">
      <alignment horizontal="center"/>
    </xf>
    <xf numFmtId="2" fontId="29" fillId="0" borderId="0" xfId="0" applyNumberFormat="1" applyFont="1" applyAlignment="1">
      <alignment horizontal="center"/>
    </xf>
    <xf numFmtId="0" fontId="32" fillId="4" borderId="1" xfId="0" applyFont="1" applyFill="1" applyBorder="1" applyAlignment="1">
      <alignment horizontal="left"/>
    </xf>
    <xf numFmtId="0" fontId="33" fillId="4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indent="2"/>
    </xf>
    <xf numFmtId="0" fontId="6" fillId="3" borderId="1" xfId="0" applyFont="1" applyFill="1" applyBorder="1" applyAlignment="1">
      <alignment horizontal="left"/>
    </xf>
    <xf numFmtId="0" fontId="34" fillId="0" borderId="1" xfId="0" applyFont="1" applyBorder="1" applyAlignment="1">
      <alignment horizontal="left" indent="2"/>
    </xf>
    <xf numFmtId="0" fontId="35" fillId="0" borderId="1" xfId="0" applyFont="1" applyBorder="1" applyAlignment="1">
      <alignment horizontal="left" indent="2"/>
    </xf>
    <xf numFmtId="0" fontId="37" fillId="6" borderId="0" xfId="0" applyFont="1" applyFill="1"/>
    <xf numFmtId="0" fontId="37" fillId="0" borderId="0" xfId="0" applyFont="1"/>
    <xf numFmtId="0" fontId="32" fillId="4" borderId="1" xfId="0" applyFont="1" applyFill="1" applyBorder="1" applyAlignment="1">
      <alignment horizontal="center"/>
    </xf>
    <xf numFmtId="0" fontId="33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36" fillId="2" borderId="1" xfId="0" applyFont="1" applyFill="1" applyBorder="1" applyAlignment="1">
      <alignment horizontal="center"/>
    </xf>
    <xf numFmtId="0" fontId="25" fillId="6" borderId="0" xfId="0" applyFont="1" applyFill="1" applyAlignment="1">
      <alignment horizontal="right"/>
    </xf>
    <xf numFmtId="0" fontId="37" fillId="6" borderId="0" xfId="0" applyFont="1" applyFill="1" applyAlignment="1">
      <alignment horizontal="center"/>
    </xf>
    <xf numFmtId="0" fontId="37" fillId="0" borderId="0" xfId="0" applyFont="1" applyAlignment="1">
      <alignment horizontal="center"/>
    </xf>
    <xf numFmtId="0" fontId="38" fillId="2" borderId="1" xfId="0" applyFont="1" applyFill="1" applyBorder="1" applyAlignment="1">
      <alignment horizontal="center" vertical="center" wrapText="1"/>
    </xf>
    <xf numFmtId="164" fontId="32" fillId="4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6" fillId="3" borderId="1" xfId="0" applyNumberFormat="1" applyFont="1" applyFill="1" applyBorder="1" applyAlignment="1">
      <alignment horizontal="center"/>
    </xf>
    <xf numFmtId="164" fontId="35" fillId="0" borderId="1" xfId="0" applyNumberFormat="1" applyFont="1" applyBorder="1" applyAlignment="1">
      <alignment horizontal="center"/>
    </xf>
    <xf numFmtId="164" fontId="39" fillId="0" borderId="1" xfId="0" applyNumberFormat="1" applyFont="1" applyBorder="1" applyAlignment="1">
      <alignment horizontal="center"/>
    </xf>
    <xf numFmtId="164" fontId="34" fillId="0" borderId="1" xfId="0" applyNumberFormat="1" applyFont="1" applyBorder="1" applyAlignment="1">
      <alignment horizontal="center"/>
    </xf>
    <xf numFmtId="164" fontId="40" fillId="0" borderId="1" xfId="0" applyNumberFormat="1" applyFont="1" applyBorder="1" applyAlignment="1">
      <alignment horizontal="center"/>
    </xf>
    <xf numFmtId="0" fontId="39" fillId="0" borderId="1" xfId="0" applyFont="1" applyBorder="1" applyAlignment="1">
      <alignment horizontal="left" indent="2"/>
    </xf>
    <xf numFmtId="0" fontId="39" fillId="0" borderId="1" xfId="0" applyFont="1" applyBorder="1" applyAlignment="1">
      <alignment horizontal="center"/>
    </xf>
    <xf numFmtId="0" fontId="41" fillId="0" borderId="1" xfId="0" applyFont="1" applyBorder="1" applyAlignment="1">
      <alignment horizontal="left" indent="2"/>
    </xf>
    <xf numFmtId="0" fontId="41" fillId="0" borderId="1" xfId="0" applyFont="1" applyBorder="1" applyAlignment="1">
      <alignment horizontal="center"/>
    </xf>
    <xf numFmtId="0" fontId="40" fillId="0" borderId="1" xfId="0" applyFont="1" applyBorder="1" applyAlignment="1">
      <alignment horizontal="left" indent="2"/>
    </xf>
    <xf numFmtId="0" fontId="40" fillId="0" borderId="1" xfId="0" applyFont="1" applyBorder="1" applyAlignment="1">
      <alignment horizontal="center"/>
    </xf>
    <xf numFmtId="164" fontId="42" fillId="7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left"/>
    </xf>
    <xf numFmtId="164" fontId="32" fillId="7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right"/>
    </xf>
    <xf numFmtId="164" fontId="3" fillId="8" borderId="0" xfId="0" applyNumberFormat="1" applyFont="1" applyFill="1"/>
    <xf numFmtId="0" fontId="3" fillId="5" borderId="0" xfId="0" applyFont="1" applyFill="1" applyAlignment="1">
      <alignment horizontal="left"/>
    </xf>
    <xf numFmtId="0" fontId="31" fillId="2" borderId="1" xfId="0" applyFont="1" applyFill="1" applyBorder="1" applyAlignment="1">
      <alignment horizontal="left"/>
    </xf>
    <xf numFmtId="164" fontId="43" fillId="2" borderId="1" xfId="0" applyNumberFormat="1" applyFont="1" applyFill="1" applyBorder="1" applyAlignment="1">
      <alignment horizontal="center"/>
    </xf>
    <xf numFmtId="164" fontId="18" fillId="8" borderId="0" xfId="0" quotePrefix="1" applyNumberFormat="1" applyFont="1" applyFill="1"/>
    <xf numFmtId="0" fontId="39" fillId="0" borderId="1" xfId="0" applyFont="1" applyBorder="1" applyAlignment="1">
      <alignment horizontal="left" vertical="center"/>
    </xf>
    <xf numFmtId="164" fontId="39" fillId="0" borderId="1" xfId="0" applyNumberFormat="1" applyFont="1" applyBorder="1" applyAlignment="1">
      <alignment horizontal="center" vertical="center"/>
    </xf>
    <xf numFmtId="164" fontId="44" fillId="8" borderId="0" xfId="0" applyNumberFormat="1" applyFont="1" applyFill="1" applyAlignment="1">
      <alignment vertical="center"/>
    </xf>
    <xf numFmtId="0" fontId="45" fillId="0" borderId="1" xfId="0" applyFont="1" applyBorder="1" applyAlignment="1">
      <alignment horizontal="left" indent="2"/>
    </xf>
    <xf numFmtId="164" fontId="46" fillId="7" borderId="0" xfId="0" applyNumberFormat="1" applyFont="1" applyFill="1"/>
    <xf numFmtId="0" fontId="47" fillId="6" borderId="0" xfId="0" applyFont="1" applyFill="1"/>
    <xf numFmtId="0" fontId="48" fillId="0" borderId="1" xfId="0" applyFont="1" applyBorder="1" applyAlignment="1">
      <alignment horizontal="left" indent="2"/>
    </xf>
    <xf numFmtId="164" fontId="49" fillId="0" borderId="1" xfId="0" applyNumberFormat="1" applyFont="1" applyBorder="1" applyAlignment="1">
      <alignment horizontal="center"/>
    </xf>
    <xf numFmtId="0" fontId="49" fillId="0" borderId="1" xfId="0" applyFont="1" applyBorder="1" applyAlignment="1">
      <alignment horizontal="center"/>
    </xf>
    <xf numFmtId="2" fontId="50" fillId="0" borderId="1" xfId="0" applyNumberFormat="1" applyFont="1" applyBorder="1" applyAlignment="1">
      <alignment horizontal="center"/>
    </xf>
    <xf numFmtId="0" fontId="51" fillId="0" borderId="1" xfId="0" applyFont="1" applyBorder="1" applyAlignment="1">
      <alignment horizontal="left" indent="2"/>
    </xf>
    <xf numFmtId="164" fontId="44" fillId="8" borderId="0" xfId="0" applyNumberFormat="1" applyFont="1" applyFill="1"/>
    <xf numFmtId="0" fontId="52" fillId="0" borderId="1" xfId="0" applyFont="1" applyBorder="1" applyAlignment="1">
      <alignment horizontal="center"/>
    </xf>
    <xf numFmtId="164" fontId="45" fillId="0" borderId="1" xfId="0" applyNumberFormat="1" applyFont="1" applyBorder="1" applyAlignment="1">
      <alignment horizontal="center"/>
    </xf>
    <xf numFmtId="164" fontId="53" fillId="8" borderId="0" xfId="0" applyNumberFormat="1" applyFont="1" applyFill="1"/>
    <xf numFmtId="2" fontId="53" fillId="5" borderId="0" xfId="0" applyNumberFormat="1" applyFont="1" applyFill="1" applyAlignment="1">
      <alignment horizontal="left"/>
    </xf>
    <xf numFmtId="2" fontId="54" fillId="6" borderId="0" xfId="0" quotePrefix="1" applyNumberFormat="1" applyFont="1" applyFill="1"/>
    <xf numFmtId="0" fontId="55" fillId="5" borderId="0" xfId="0" applyFont="1" applyFill="1" applyAlignment="1">
      <alignment horizontal="right"/>
    </xf>
    <xf numFmtId="0" fontId="56" fillId="6" borderId="0" xfId="0" applyFont="1" applyFill="1" applyAlignment="1">
      <alignment horizontal="right"/>
    </xf>
    <xf numFmtId="164" fontId="57" fillId="0" borderId="1" xfId="0" applyNumberFormat="1" applyFont="1" applyBorder="1" applyAlignment="1">
      <alignment horizontal="center"/>
    </xf>
    <xf numFmtId="164" fontId="58" fillId="2" borderId="1" xfId="0" applyNumberFormat="1" applyFont="1" applyFill="1" applyBorder="1" applyAlignment="1">
      <alignment horizontal="center"/>
    </xf>
    <xf numFmtId="2" fontId="26" fillId="0" borderId="2" xfId="0" applyNumberFormat="1" applyFont="1" applyBorder="1" applyAlignment="1">
      <alignment horizontal="center" vertical="center"/>
    </xf>
    <xf numFmtId="2" fontId="26" fillId="0" borderId="3" xfId="0" applyNumberFormat="1" applyFont="1" applyBorder="1" applyAlignment="1">
      <alignment horizontal="center" vertical="center"/>
    </xf>
    <xf numFmtId="164" fontId="34" fillId="0" borderId="2" xfId="0" applyNumberFormat="1" applyFont="1" applyBorder="1" applyAlignment="1">
      <alignment horizontal="center" vertical="center"/>
    </xf>
    <xf numFmtId="164" fontId="34" fillId="0" borderId="3" xfId="0" applyNumberFormat="1" applyFont="1" applyBorder="1" applyAlignment="1">
      <alignment horizontal="center" vertical="center"/>
    </xf>
    <xf numFmtId="164" fontId="15" fillId="8" borderId="4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9" fillId="6" borderId="0" xfId="0" applyFont="1" applyFill="1" applyAlignment="1">
      <alignment wrapText="1"/>
    </xf>
    <xf numFmtId="0" fontId="5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2" fillId="5" borderId="0" xfId="0" quotePrefix="1" applyFont="1" applyFill="1" applyAlignment="1">
      <alignment horizontal="center" vertical="top" wrapText="1"/>
    </xf>
    <xf numFmtId="0" fontId="3" fillId="6" borderId="0" xfId="0" applyFont="1" applyFill="1" applyAlignment="1">
      <alignment vertical="top" wrapText="1"/>
    </xf>
    <xf numFmtId="0" fontId="5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E252F-48FB-4D24-A8CD-CB7A66CC6703}">
  <dimension ref="A1:S174"/>
  <sheetViews>
    <sheetView tabSelected="1" zoomScale="110" zoomScaleNormal="110" workbookViewId="0">
      <pane ySplit="1" topLeftCell="A79" activePane="bottomLeft" state="frozen"/>
      <selection pane="bottomLeft" activeCell="E87" sqref="E87"/>
    </sheetView>
  </sheetViews>
  <sheetFormatPr defaultRowHeight="14.4" x14ac:dyDescent="0.3"/>
  <cols>
    <col min="1" max="1" width="39.6640625" style="53" customWidth="1"/>
    <col min="2" max="2" width="6.6640625" style="64" customWidth="1"/>
    <col min="3" max="3" width="6.88671875" style="45" customWidth="1"/>
    <col min="4" max="4" width="7.5546875" style="64" customWidth="1"/>
    <col min="5" max="5" width="81.88671875" style="31" customWidth="1"/>
    <col min="6" max="6" width="9.109375" style="14"/>
    <col min="7" max="7" width="9.109375" style="14" customWidth="1"/>
    <col min="8" max="8" width="3.44140625" style="14" customWidth="1"/>
    <col min="9" max="9" width="5.6640625" style="14" customWidth="1"/>
    <col min="10" max="19" width="9.109375" style="14"/>
  </cols>
  <sheetData>
    <row r="1" spans="1:19" s="25" customFormat="1" ht="32.4" customHeight="1" x14ac:dyDescent="0.35">
      <c r="A1" s="2" t="s">
        <v>141</v>
      </c>
      <c r="B1" s="2" t="s">
        <v>101</v>
      </c>
      <c r="C1" s="37" t="s">
        <v>32</v>
      </c>
      <c r="D1" s="65" t="s">
        <v>33</v>
      </c>
      <c r="E1" s="32" t="s">
        <v>132</v>
      </c>
      <c r="F1" s="119"/>
      <c r="G1" s="119"/>
      <c r="H1" s="119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19" s="1" customFormat="1" x14ac:dyDescent="0.3">
      <c r="A2" s="46" t="s">
        <v>0</v>
      </c>
      <c r="B2" s="54"/>
      <c r="C2" s="38"/>
      <c r="D2" s="66"/>
      <c r="E2" s="79"/>
      <c r="F2" s="3"/>
      <c r="G2" s="80"/>
      <c r="H2" s="5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x14ac:dyDescent="0.3">
      <c r="A3" s="48" t="s">
        <v>28</v>
      </c>
      <c r="B3" s="56" t="s">
        <v>40</v>
      </c>
      <c r="C3" s="40">
        <v>1</v>
      </c>
      <c r="D3" s="67">
        <v>1</v>
      </c>
      <c r="E3" s="27"/>
      <c r="F3" s="3"/>
      <c r="G3" s="6"/>
      <c r="H3" s="7"/>
    </row>
    <row r="4" spans="1:19" s="1" customFormat="1" x14ac:dyDescent="0.3">
      <c r="A4" s="49" t="s">
        <v>1</v>
      </c>
      <c r="B4" s="57"/>
      <c r="C4" s="41"/>
      <c r="D4" s="68"/>
      <c r="E4" s="28"/>
      <c r="F4" s="3"/>
      <c r="G4" s="4"/>
      <c r="H4" s="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x14ac:dyDescent="0.3">
      <c r="A5" s="48" t="s">
        <v>41</v>
      </c>
      <c r="B5" s="56" t="s">
        <v>36</v>
      </c>
      <c r="C5" s="40">
        <v>2</v>
      </c>
      <c r="D5" s="67">
        <v>2</v>
      </c>
      <c r="E5" s="27"/>
      <c r="F5" s="3"/>
      <c r="G5" s="6"/>
      <c r="H5" s="7"/>
    </row>
    <row r="6" spans="1:19" s="1" customFormat="1" x14ac:dyDescent="0.3">
      <c r="A6" s="49" t="s">
        <v>2</v>
      </c>
      <c r="B6" s="57"/>
      <c r="C6" s="41"/>
      <c r="D6" s="68"/>
      <c r="E6" s="28"/>
      <c r="F6" s="3"/>
      <c r="G6" s="4"/>
      <c r="H6" s="5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x14ac:dyDescent="0.3">
      <c r="A7" s="48" t="s">
        <v>42</v>
      </c>
      <c r="B7" s="56" t="s">
        <v>36</v>
      </c>
      <c r="C7" s="40">
        <v>1</v>
      </c>
      <c r="D7" s="67">
        <v>1</v>
      </c>
      <c r="E7" s="27"/>
      <c r="F7" s="3"/>
      <c r="G7" s="6"/>
      <c r="H7" s="7"/>
    </row>
    <row r="8" spans="1:19" x14ac:dyDescent="0.3">
      <c r="A8" s="48" t="s">
        <v>43</v>
      </c>
      <c r="B8" s="56" t="s">
        <v>37</v>
      </c>
      <c r="C8" s="40">
        <v>1</v>
      </c>
      <c r="D8" s="67">
        <v>1</v>
      </c>
      <c r="E8" s="27"/>
      <c r="F8" s="3"/>
      <c r="G8" s="26"/>
      <c r="H8" s="7"/>
    </row>
    <row r="9" spans="1:19" x14ac:dyDescent="0.3">
      <c r="A9" s="48" t="s">
        <v>44</v>
      </c>
      <c r="B9" s="56" t="s">
        <v>38</v>
      </c>
      <c r="C9" s="40">
        <v>1</v>
      </c>
      <c r="D9" s="69">
        <v>1</v>
      </c>
      <c r="E9" s="99"/>
      <c r="F9" s="3"/>
      <c r="G9" s="26"/>
      <c r="H9" s="7"/>
    </row>
    <row r="10" spans="1:19" x14ac:dyDescent="0.3">
      <c r="A10" s="48" t="s">
        <v>143</v>
      </c>
      <c r="B10" s="56" t="s">
        <v>38</v>
      </c>
      <c r="C10" s="40">
        <v>0</v>
      </c>
      <c r="D10" s="70">
        <v>1</v>
      </c>
      <c r="E10" s="99" t="s">
        <v>137</v>
      </c>
      <c r="F10" s="3"/>
      <c r="G10" s="26"/>
      <c r="H10" s="7"/>
    </row>
    <row r="11" spans="1:19" s="1" customFormat="1" x14ac:dyDescent="0.3">
      <c r="A11" s="46" t="s">
        <v>4</v>
      </c>
      <c r="B11" s="54"/>
      <c r="C11" s="38"/>
      <c r="D11" s="66"/>
      <c r="E11" s="81"/>
      <c r="F11" s="3"/>
      <c r="G11" s="82"/>
      <c r="H11" s="5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19" x14ac:dyDescent="0.3">
      <c r="A12" s="48" t="s">
        <v>45</v>
      </c>
      <c r="B12" s="56" t="s">
        <v>38</v>
      </c>
      <c r="C12" s="40">
        <v>1</v>
      </c>
      <c r="D12" s="67">
        <v>1</v>
      </c>
      <c r="E12" s="27"/>
      <c r="F12" s="3"/>
      <c r="G12" s="6"/>
      <c r="H12" s="7"/>
    </row>
    <row r="13" spans="1:19" s="1" customFormat="1" x14ac:dyDescent="0.3">
      <c r="A13" s="49" t="s">
        <v>3</v>
      </c>
      <c r="B13" s="57"/>
      <c r="C13" s="41"/>
      <c r="D13" s="68"/>
      <c r="E13" s="28"/>
      <c r="F13" s="3"/>
      <c r="G13" s="4"/>
      <c r="H13" s="5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x14ac:dyDescent="0.3">
      <c r="A14" s="48" t="s">
        <v>112</v>
      </c>
      <c r="B14" s="56" t="s">
        <v>36</v>
      </c>
      <c r="C14" s="40">
        <v>2</v>
      </c>
      <c r="D14" s="69">
        <f>1.7+0.3</f>
        <v>2</v>
      </c>
      <c r="E14" s="29"/>
      <c r="F14" s="9"/>
      <c r="G14" s="10"/>
      <c r="H14" s="8"/>
    </row>
    <row r="15" spans="1:19" x14ac:dyDescent="0.3">
      <c r="A15" s="48" t="s">
        <v>46</v>
      </c>
      <c r="B15" s="56" t="s">
        <v>36</v>
      </c>
      <c r="C15" s="40">
        <v>0.5</v>
      </c>
      <c r="D15" s="67">
        <v>0.5</v>
      </c>
      <c r="E15" s="27"/>
      <c r="F15" s="3"/>
      <c r="G15" s="6"/>
      <c r="H15" s="7"/>
    </row>
    <row r="16" spans="1:19" x14ac:dyDescent="0.3">
      <c r="A16" s="48" t="s">
        <v>47</v>
      </c>
      <c r="B16" s="56" t="s">
        <v>37</v>
      </c>
      <c r="C16" s="40">
        <v>1</v>
      </c>
      <c r="D16" s="67">
        <v>1</v>
      </c>
      <c r="E16" s="27"/>
      <c r="F16" s="3"/>
      <c r="G16" s="6"/>
      <c r="H16" s="7"/>
    </row>
    <row r="17" spans="1:19" s="1" customFormat="1" x14ac:dyDescent="0.3">
      <c r="A17" s="49" t="s">
        <v>5</v>
      </c>
      <c r="B17" s="57"/>
      <c r="C17" s="41"/>
      <c r="D17" s="68"/>
      <c r="E17" s="28"/>
      <c r="F17" s="3"/>
      <c r="G17" s="4"/>
      <c r="H17" s="5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x14ac:dyDescent="0.3">
      <c r="A18" s="77" t="s">
        <v>48</v>
      </c>
      <c r="B18" s="78" t="s">
        <v>37</v>
      </c>
      <c r="C18" s="42">
        <v>1</v>
      </c>
      <c r="D18" s="67">
        <v>1</v>
      </c>
      <c r="E18" s="33" t="s">
        <v>30</v>
      </c>
      <c r="F18" s="11"/>
      <c r="G18" s="6"/>
      <c r="H18" s="7"/>
    </row>
    <row r="19" spans="1:19" x14ac:dyDescent="0.3">
      <c r="A19" s="48" t="s">
        <v>49</v>
      </c>
      <c r="B19" s="56" t="s">
        <v>38</v>
      </c>
      <c r="C19" s="40">
        <v>1</v>
      </c>
      <c r="D19" s="67">
        <v>1</v>
      </c>
      <c r="E19" s="27"/>
      <c r="F19" s="3"/>
      <c r="G19" s="6"/>
      <c r="H19" s="7"/>
    </row>
    <row r="20" spans="1:19" s="1" customFormat="1" x14ac:dyDescent="0.3">
      <c r="A20" s="46" t="s">
        <v>8</v>
      </c>
      <c r="B20" s="54"/>
      <c r="C20" s="38"/>
      <c r="D20" s="66"/>
      <c r="E20" s="81"/>
      <c r="F20" s="3"/>
      <c r="G20" s="80"/>
      <c r="H20" s="5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x14ac:dyDescent="0.3">
      <c r="A21" s="48" t="s">
        <v>9</v>
      </c>
      <c r="B21" s="56" t="s">
        <v>38</v>
      </c>
      <c r="C21" s="40">
        <v>1</v>
      </c>
      <c r="D21" s="67">
        <v>1</v>
      </c>
      <c r="E21" s="27"/>
      <c r="F21" s="3"/>
      <c r="G21" s="6"/>
      <c r="H21" s="7"/>
    </row>
    <row r="22" spans="1:19" s="1" customFormat="1" x14ac:dyDescent="0.3">
      <c r="A22" s="49" t="s">
        <v>6</v>
      </c>
      <c r="B22" s="57"/>
      <c r="C22" s="41"/>
      <c r="D22" s="68"/>
      <c r="E22" s="28"/>
      <c r="F22" s="3"/>
      <c r="G22" s="4"/>
      <c r="H22" s="5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 x14ac:dyDescent="0.3">
      <c r="A23" s="48" t="s">
        <v>42</v>
      </c>
      <c r="B23" s="56" t="s">
        <v>36</v>
      </c>
      <c r="C23" s="40">
        <v>5.5</v>
      </c>
      <c r="D23" s="69">
        <v>5.5</v>
      </c>
      <c r="E23" s="87"/>
      <c r="F23" s="9"/>
      <c r="G23" s="10"/>
      <c r="H23" s="8"/>
    </row>
    <row r="24" spans="1:19" x14ac:dyDescent="0.3">
      <c r="A24" s="48" t="s">
        <v>50</v>
      </c>
      <c r="B24" s="56" t="s">
        <v>37</v>
      </c>
      <c r="C24" s="40">
        <v>0.5</v>
      </c>
      <c r="D24" s="67">
        <v>0.5</v>
      </c>
      <c r="E24" s="27"/>
      <c r="F24" s="3"/>
      <c r="G24" s="6"/>
      <c r="H24" s="7"/>
    </row>
    <row r="25" spans="1:19" x14ac:dyDescent="0.3">
      <c r="A25" s="48" t="s">
        <v>51</v>
      </c>
      <c r="B25" s="56" t="s">
        <v>37</v>
      </c>
      <c r="C25" s="40">
        <v>1</v>
      </c>
      <c r="D25" s="67">
        <v>1</v>
      </c>
      <c r="E25" s="27"/>
      <c r="F25" s="3"/>
      <c r="G25" s="6"/>
      <c r="H25" s="7"/>
    </row>
    <row r="26" spans="1:19" s="1" customFormat="1" x14ac:dyDescent="0.3">
      <c r="A26" s="49" t="s">
        <v>7</v>
      </c>
      <c r="B26" s="57"/>
      <c r="C26" s="41"/>
      <c r="D26" s="68"/>
      <c r="E26" s="28"/>
      <c r="F26" s="3"/>
      <c r="G26" s="4"/>
      <c r="H26" s="5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x14ac:dyDescent="0.3">
      <c r="A27" s="48" t="s">
        <v>42</v>
      </c>
      <c r="B27" s="56" t="s">
        <v>36</v>
      </c>
      <c r="C27" s="40">
        <v>2</v>
      </c>
      <c r="D27" s="67">
        <v>2</v>
      </c>
      <c r="E27" s="27"/>
      <c r="F27" s="3"/>
      <c r="G27" s="6"/>
      <c r="H27" s="7"/>
    </row>
    <row r="28" spans="1:19" x14ac:dyDescent="0.3">
      <c r="A28" s="48" t="s">
        <v>50</v>
      </c>
      <c r="B28" s="56" t="s">
        <v>37</v>
      </c>
      <c r="C28" s="40">
        <v>0.5</v>
      </c>
      <c r="D28" s="67">
        <v>0.5</v>
      </c>
      <c r="E28" s="27"/>
      <c r="F28" s="3"/>
      <c r="G28" s="6"/>
      <c r="H28" s="7"/>
    </row>
    <row r="29" spans="1:19" x14ac:dyDescent="0.3">
      <c r="A29" s="48" t="s">
        <v>52</v>
      </c>
      <c r="B29" s="56" t="s">
        <v>37</v>
      </c>
      <c r="C29" s="40">
        <v>0.5</v>
      </c>
      <c r="D29" s="67">
        <v>0.5</v>
      </c>
      <c r="E29" s="27"/>
      <c r="F29" s="3"/>
      <c r="G29" s="6"/>
      <c r="H29" s="7"/>
    </row>
    <row r="30" spans="1:19" x14ac:dyDescent="0.3">
      <c r="A30" s="48" t="s">
        <v>53</v>
      </c>
      <c r="B30" s="56" t="s">
        <v>37</v>
      </c>
      <c r="C30" s="40">
        <v>1</v>
      </c>
      <c r="D30" s="69">
        <v>1</v>
      </c>
      <c r="E30" s="36"/>
      <c r="F30" s="9"/>
      <c r="G30" s="10"/>
      <c r="H30" s="7"/>
    </row>
    <row r="31" spans="1:19" x14ac:dyDescent="0.3">
      <c r="A31" s="48" t="s">
        <v>54</v>
      </c>
      <c r="B31" s="56" t="s">
        <v>39</v>
      </c>
      <c r="C31" s="40">
        <v>1</v>
      </c>
      <c r="D31" s="67">
        <v>1</v>
      </c>
      <c r="E31" s="27"/>
      <c r="F31" s="3"/>
      <c r="G31" s="6"/>
      <c r="H31" s="7"/>
    </row>
    <row r="32" spans="1:19" x14ac:dyDescent="0.3">
      <c r="A32" s="48" t="s">
        <v>55</v>
      </c>
      <c r="B32" s="56" t="s">
        <v>39</v>
      </c>
      <c r="C32" s="40">
        <v>1.5</v>
      </c>
      <c r="D32" s="67">
        <v>1.5</v>
      </c>
      <c r="E32" s="27"/>
      <c r="F32" s="3"/>
      <c r="G32" s="6"/>
      <c r="H32" s="7"/>
    </row>
    <row r="33" spans="1:19" x14ac:dyDescent="0.3">
      <c r="A33" s="48" t="s">
        <v>56</v>
      </c>
      <c r="B33" s="56" t="s">
        <v>36</v>
      </c>
      <c r="C33" s="40">
        <v>2</v>
      </c>
      <c r="D33" s="70">
        <f>C33+0.5</f>
        <v>2.5</v>
      </c>
      <c r="E33" s="34" t="s">
        <v>135</v>
      </c>
      <c r="F33" s="9"/>
      <c r="G33" s="10"/>
      <c r="H33" s="7"/>
    </row>
    <row r="34" spans="1:19" s="1" customFormat="1" x14ac:dyDescent="0.3">
      <c r="A34" s="46" t="s">
        <v>10</v>
      </c>
      <c r="B34" s="54"/>
      <c r="C34" s="38"/>
      <c r="D34" s="66"/>
      <c r="E34" s="81"/>
      <c r="F34" s="3"/>
      <c r="G34" s="80"/>
      <c r="H34" s="5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1:19" x14ac:dyDescent="0.3">
      <c r="A35" s="48" t="s">
        <v>57</v>
      </c>
      <c r="B35" s="56" t="s">
        <v>36</v>
      </c>
      <c r="C35" s="40">
        <v>3</v>
      </c>
      <c r="D35" s="67">
        <v>3</v>
      </c>
      <c r="E35" s="27"/>
      <c r="F35" s="3"/>
      <c r="G35" s="6"/>
      <c r="H35" s="7"/>
    </row>
    <row r="36" spans="1:19" x14ac:dyDescent="0.3">
      <c r="A36" s="50" t="s">
        <v>125</v>
      </c>
      <c r="B36" s="56" t="s">
        <v>37</v>
      </c>
      <c r="C36" s="40">
        <v>1</v>
      </c>
      <c r="D36" s="67">
        <v>1</v>
      </c>
      <c r="E36" s="30" t="s">
        <v>119</v>
      </c>
      <c r="F36" s="12"/>
      <c r="G36" s="6"/>
      <c r="H36" s="7"/>
    </row>
    <row r="37" spans="1:19" x14ac:dyDescent="0.3">
      <c r="A37" s="48" t="s">
        <v>58</v>
      </c>
      <c r="B37" s="56" t="s">
        <v>40</v>
      </c>
      <c r="C37" s="40">
        <v>1</v>
      </c>
      <c r="D37" s="67">
        <v>1</v>
      </c>
      <c r="E37" s="27"/>
      <c r="F37" s="3"/>
      <c r="G37" s="6"/>
      <c r="H37" s="7"/>
    </row>
    <row r="38" spans="1:19" x14ac:dyDescent="0.3">
      <c r="A38" s="46" t="s">
        <v>11</v>
      </c>
      <c r="B38" s="54"/>
      <c r="C38" s="38"/>
      <c r="D38" s="66"/>
      <c r="E38" s="83"/>
      <c r="F38" s="3"/>
      <c r="G38" s="84"/>
      <c r="H38" s="7"/>
    </row>
    <row r="39" spans="1:19" x14ac:dyDescent="0.3">
      <c r="A39" s="48" t="s">
        <v>59</v>
      </c>
      <c r="B39" s="56" t="s">
        <v>37</v>
      </c>
      <c r="C39" s="40">
        <v>2</v>
      </c>
      <c r="D39" s="67">
        <v>2</v>
      </c>
      <c r="E39" s="27"/>
      <c r="F39" s="3"/>
      <c r="G39" s="6"/>
      <c r="H39" s="7"/>
    </row>
    <row r="40" spans="1:19" x14ac:dyDescent="0.3">
      <c r="A40" s="48" t="s">
        <v>60</v>
      </c>
      <c r="B40" s="56" t="s">
        <v>38</v>
      </c>
      <c r="C40" s="40">
        <v>1</v>
      </c>
      <c r="D40" s="67">
        <v>1</v>
      </c>
      <c r="E40" s="27"/>
      <c r="F40" s="3"/>
      <c r="G40" s="6"/>
      <c r="H40" s="7"/>
    </row>
    <row r="41" spans="1:19" s="1" customFormat="1" x14ac:dyDescent="0.3">
      <c r="A41" s="49" t="s">
        <v>12</v>
      </c>
      <c r="B41" s="57"/>
      <c r="C41" s="41"/>
      <c r="D41" s="68"/>
      <c r="E41" s="28"/>
      <c r="F41" s="3"/>
      <c r="G41" s="4"/>
      <c r="H41" s="5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1:19" x14ac:dyDescent="0.3">
      <c r="A42" s="48" t="s">
        <v>61</v>
      </c>
      <c r="B42" s="56" t="s">
        <v>37</v>
      </c>
      <c r="C42" s="40">
        <v>0.5</v>
      </c>
      <c r="D42" s="67">
        <v>0.5</v>
      </c>
      <c r="E42" s="27"/>
      <c r="F42" s="3"/>
      <c r="G42" s="6"/>
      <c r="H42" s="7"/>
    </row>
    <row r="43" spans="1:19" s="1" customFormat="1" x14ac:dyDescent="0.3">
      <c r="A43" s="49" t="s">
        <v>13</v>
      </c>
      <c r="B43" s="57"/>
      <c r="C43" s="41"/>
      <c r="D43" s="68"/>
      <c r="E43" s="28"/>
      <c r="F43" s="3"/>
      <c r="G43" s="4"/>
      <c r="H43" s="5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19" x14ac:dyDescent="0.3">
      <c r="A44" s="48" t="s">
        <v>62</v>
      </c>
      <c r="B44" s="56" t="s">
        <v>36</v>
      </c>
      <c r="C44" s="40">
        <v>2</v>
      </c>
      <c r="D44" s="67">
        <v>2</v>
      </c>
      <c r="E44" s="27"/>
      <c r="F44" s="3"/>
      <c r="G44" s="6"/>
      <c r="H44" s="7"/>
    </row>
    <row r="45" spans="1:19" x14ac:dyDescent="0.3">
      <c r="A45" s="94" t="s">
        <v>63</v>
      </c>
      <c r="B45" s="96" t="s">
        <v>36</v>
      </c>
      <c r="C45" s="97">
        <v>1</v>
      </c>
      <c r="D45" s="95">
        <v>0</v>
      </c>
      <c r="E45" s="99" t="s">
        <v>138</v>
      </c>
      <c r="F45" s="3"/>
      <c r="G45" s="6"/>
      <c r="H45" s="7"/>
    </row>
    <row r="46" spans="1:19" s="1" customFormat="1" x14ac:dyDescent="0.3">
      <c r="A46" s="49" t="s">
        <v>14</v>
      </c>
      <c r="B46" s="57"/>
      <c r="C46" s="41"/>
      <c r="D46" s="68"/>
      <c r="E46" s="28"/>
      <c r="F46" s="3"/>
      <c r="G46" s="4"/>
      <c r="H46" s="5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spans="1:19" x14ac:dyDescent="0.3">
      <c r="A47" s="48" t="s">
        <v>55</v>
      </c>
      <c r="B47" s="56" t="s">
        <v>39</v>
      </c>
      <c r="C47" s="40">
        <v>10.8</v>
      </c>
      <c r="D47" s="101">
        <v>9.8000000000000007</v>
      </c>
      <c r="E47" s="30" t="s">
        <v>144</v>
      </c>
      <c r="F47" s="12"/>
      <c r="G47" s="6"/>
      <c r="H47" s="7"/>
    </row>
    <row r="48" spans="1:19" x14ac:dyDescent="0.3">
      <c r="A48" s="77" t="s">
        <v>126</v>
      </c>
      <c r="B48" s="78" t="s">
        <v>39</v>
      </c>
      <c r="C48" s="42">
        <v>0</v>
      </c>
      <c r="D48" s="71">
        <f>C48+1</f>
        <v>1</v>
      </c>
      <c r="E48" s="30" t="s">
        <v>35</v>
      </c>
      <c r="F48" s="12"/>
      <c r="G48" s="6"/>
      <c r="H48" s="7"/>
    </row>
    <row r="49" spans="1:19" s="1" customFormat="1" x14ac:dyDescent="0.3">
      <c r="A49" s="47" t="s">
        <v>108</v>
      </c>
      <c r="B49" s="55"/>
      <c r="C49" s="39"/>
      <c r="D49" s="66"/>
      <c r="E49" s="35" t="s">
        <v>102</v>
      </c>
      <c r="F49" s="3"/>
      <c r="G49" s="80"/>
      <c r="H49" s="5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spans="1:19" x14ac:dyDescent="0.3">
      <c r="A50" s="48" t="s">
        <v>64</v>
      </c>
      <c r="B50" s="56" t="s">
        <v>38</v>
      </c>
      <c r="C50" s="40">
        <v>1</v>
      </c>
      <c r="D50" s="67">
        <v>1</v>
      </c>
      <c r="E50" s="27"/>
      <c r="F50" s="3"/>
      <c r="G50" s="6"/>
      <c r="H50" s="7"/>
    </row>
    <row r="51" spans="1:19" s="1" customFormat="1" x14ac:dyDescent="0.3">
      <c r="A51" s="49" t="s">
        <v>114</v>
      </c>
      <c r="B51" s="57"/>
      <c r="C51" s="41"/>
      <c r="D51" s="68"/>
      <c r="E51" s="28"/>
      <c r="F51" s="3"/>
      <c r="G51" s="4"/>
      <c r="H51" s="5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</row>
    <row r="52" spans="1:19" x14ac:dyDescent="0.3">
      <c r="A52" s="48" t="s">
        <v>67</v>
      </c>
      <c r="B52" s="56" t="s">
        <v>36</v>
      </c>
      <c r="C52" s="40">
        <v>0.5</v>
      </c>
      <c r="D52" s="67">
        <v>0.5</v>
      </c>
      <c r="E52" s="27"/>
      <c r="F52" s="3"/>
      <c r="G52" s="6"/>
      <c r="H52" s="7"/>
    </row>
    <row r="53" spans="1:19" x14ac:dyDescent="0.3">
      <c r="A53" s="48" t="s">
        <v>68</v>
      </c>
      <c r="B53" s="56" t="s">
        <v>36</v>
      </c>
      <c r="C53" s="40">
        <v>1</v>
      </c>
      <c r="D53" s="67">
        <v>1</v>
      </c>
      <c r="E53" s="27"/>
      <c r="F53" s="3"/>
      <c r="G53" s="6"/>
      <c r="H53" s="7"/>
    </row>
    <row r="54" spans="1:19" x14ac:dyDescent="0.3">
      <c r="A54" s="48" t="s">
        <v>69</v>
      </c>
      <c r="B54" s="56" t="s">
        <v>36</v>
      </c>
      <c r="C54" s="40">
        <v>1.5</v>
      </c>
      <c r="D54" s="67">
        <v>1.5</v>
      </c>
      <c r="E54" s="27"/>
      <c r="F54" s="3"/>
      <c r="G54" s="6"/>
      <c r="H54" s="7"/>
    </row>
    <row r="55" spans="1:19" x14ac:dyDescent="0.3">
      <c r="A55" s="48" t="s">
        <v>70</v>
      </c>
      <c r="B55" s="56" t="s">
        <v>37</v>
      </c>
      <c r="C55" s="40">
        <v>1</v>
      </c>
      <c r="D55" s="67">
        <v>1</v>
      </c>
      <c r="E55" s="27"/>
      <c r="F55" s="3"/>
      <c r="G55" s="6"/>
      <c r="H55" s="7"/>
    </row>
    <row r="56" spans="1:19" x14ac:dyDescent="0.3">
      <c r="A56" s="48" t="s">
        <v>71</v>
      </c>
      <c r="B56" s="56" t="s">
        <v>37</v>
      </c>
      <c r="C56" s="40">
        <v>1</v>
      </c>
      <c r="D56" s="67">
        <v>1</v>
      </c>
      <c r="E56" s="27"/>
      <c r="F56" s="3"/>
      <c r="G56" s="6"/>
      <c r="H56" s="7"/>
    </row>
    <row r="57" spans="1:19" x14ac:dyDescent="0.3">
      <c r="A57" s="94" t="s">
        <v>72</v>
      </c>
      <c r="B57" s="96" t="s">
        <v>37</v>
      </c>
      <c r="C57" s="97">
        <v>1</v>
      </c>
      <c r="D57" s="95">
        <v>0</v>
      </c>
      <c r="E57" s="99" t="s">
        <v>138</v>
      </c>
      <c r="F57" s="3"/>
      <c r="G57" s="6"/>
      <c r="H57" s="7"/>
    </row>
    <row r="58" spans="1:19" x14ac:dyDescent="0.3">
      <c r="A58" s="47" t="s">
        <v>109</v>
      </c>
      <c r="B58" s="55"/>
      <c r="C58" s="39"/>
      <c r="D58" s="66"/>
      <c r="E58" s="30" t="s">
        <v>110</v>
      </c>
      <c r="F58" s="3"/>
      <c r="G58" s="84"/>
      <c r="H58" s="7"/>
    </row>
    <row r="59" spans="1:19" s="1" customFormat="1" x14ac:dyDescent="0.3">
      <c r="A59" s="49" t="s">
        <v>115</v>
      </c>
      <c r="B59" s="57"/>
      <c r="C59" s="41"/>
      <c r="D59" s="68"/>
      <c r="E59" s="28"/>
      <c r="F59" s="3"/>
      <c r="G59" s="4"/>
      <c r="H59" s="5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1:19" x14ac:dyDescent="0.3">
      <c r="A60" s="48" t="s">
        <v>65</v>
      </c>
      <c r="B60" s="56" t="s">
        <v>36</v>
      </c>
      <c r="C60" s="40">
        <v>5</v>
      </c>
      <c r="D60" s="67">
        <v>5</v>
      </c>
      <c r="E60" s="27"/>
      <c r="F60" s="3"/>
      <c r="G60" s="6"/>
      <c r="H60" s="7"/>
    </row>
    <row r="61" spans="1:19" x14ac:dyDescent="0.3">
      <c r="A61" s="48" t="s">
        <v>66</v>
      </c>
      <c r="B61" s="56" t="s">
        <v>37</v>
      </c>
      <c r="C61" s="40">
        <v>1</v>
      </c>
      <c r="D61" s="67">
        <v>1</v>
      </c>
      <c r="E61" s="27"/>
      <c r="F61" s="3"/>
      <c r="G61" s="6"/>
      <c r="H61" s="7"/>
    </row>
    <row r="62" spans="1:19" s="1" customFormat="1" x14ac:dyDescent="0.3">
      <c r="A62" s="46" t="s">
        <v>15</v>
      </c>
      <c r="B62" s="54"/>
      <c r="C62" s="38"/>
      <c r="D62" s="66"/>
      <c r="E62" s="81"/>
      <c r="F62" s="3"/>
      <c r="G62" s="80"/>
      <c r="H62" s="5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1:19" x14ac:dyDescent="0.3">
      <c r="A63" s="48" t="s">
        <v>29</v>
      </c>
      <c r="B63" s="56" t="s">
        <v>38</v>
      </c>
      <c r="C63" s="40">
        <v>1</v>
      </c>
      <c r="D63" s="67">
        <v>1</v>
      </c>
      <c r="E63" s="27"/>
      <c r="F63" s="3"/>
      <c r="G63" s="6"/>
      <c r="H63" s="7"/>
    </row>
    <row r="64" spans="1:19" s="1" customFormat="1" x14ac:dyDescent="0.3">
      <c r="A64" s="49" t="s">
        <v>16</v>
      </c>
      <c r="B64" s="57"/>
      <c r="C64" s="41"/>
      <c r="D64" s="68"/>
      <c r="E64" s="28"/>
      <c r="F64" s="3"/>
      <c r="G64" s="4"/>
      <c r="H64" s="5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1:19" x14ac:dyDescent="0.3">
      <c r="A65" s="48" t="s">
        <v>113</v>
      </c>
      <c r="B65" s="56" t="s">
        <v>36</v>
      </c>
      <c r="C65" s="40">
        <v>2</v>
      </c>
      <c r="D65" s="69">
        <v>2</v>
      </c>
      <c r="F65" s="3"/>
      <c r="G65" s="6"/>
      <c r="H65" s="7"/>
    </row>
    <row r="66" spans="1:19" x14ac:dyDescent="0.3">
      <c r="A66" s="48" t="s">
        <v>73</v>
      </c>
      <c r="B66" s="56" t="s">
        <v>36</v>
      </c>
      <c r="C66" s="40">
        <v>1.25</v>
      </c>
      <c r="D66" s="71">
        <f>C66+0.25</f>
        <v>1.5</v>
      </c>
      <c r="E66" s="30" t="s">
        <v>103</v>
      </c>
      <c r="F66" s="9"/>
      <c r="G66" s="10"/>
      <c r="H66" s="7"/>
    </row>
    <row r="67" spans="1:19" x14ac:dyDescent="0.3">
      <c r="A67" s="48" t="s">
        <v>134</v>
      </c>
      <c r="B67" s="56" t="s">
        <v>36</v>
      </c>
      <c r="C67" s="40">
        <v>2</v>
      </c>
      <c r="D67" s="69">
        <v>2</v>
      </c>
      <c r="F67" s="3"/>
      <c r="G67" s="6"/>
      <c r="H67" s="7"/>
    </row>
    <row r="68" spans="1:19" x14ac:dyDescent="0.3">
      <c r="A68" s="48" t="s">
        <v>74</v>
      </c>
      <c r="B68" s="56" t="s">
        <v>37</v>
      </c>
      <c r="C68" s="40">
        <v>1</v>
      </c>
      <c r="D68" s="67">
        <v>1</v>
      </c>
      <c r="E68" s="27"/>
      <c r="F68" s="3"/>
      <c r="G68" s="6"/>
      <c r="H68" s="7"/>
    </row>
    <row r="69" spans="1:19" x14ac:dyDescent="0.3">
      <c r="A69" s="48" t="s">
        <v>75</v>
      </c>
      <c r="B69" s="56" t="s">
        <v>37</v>
      </c>
      <c r="C69" s="40">
        <v>1</v>
      </c>
      <c r="D69" s="67">
        <v>1</v>
      </c>
      <c r="E69" s="27"/>
      <c r="F69" s="3"/>
      <c r="G69" s="6"/>
      <c r="H69" s="7"/>
    </row>
    <row r="70" spans="1:19" x14ac:dyDescent="0.3">
      <c r="A70" s="91" t="s">
        <v>76</v>
      </c>
      <c r="B70" s="56" t="s">
        <v>37</v>
      </c>
      <c r="C70" s="42">
        <v>1</v>
      </c>
      <c r="D70" s="67">
        <v>1</v>
      </c>
      <c r="E70" s="27"/>
      <c r="F70" s="3"/>
      <c r="G70" s="6"/>
      <c r="H70" s="7"/>
    </row>
    <row r="71" spans="1:19" s="1" customFormat="1" x14ac:dyDescent="0.3">
      <c r="A71" s="49" t="s">
        <v>17</v>
      </c>
      <c r="B71" s="57"/>
      <c r="C71" s="41"/>
      <c r="D71" s="68"/>
      <c r="E71" s="28"/>
      <c r="F71" s="3"/>
      <c r="G71" s="4"/>
      <c r="H71" s="5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1:19" x14ac:dyDescent="0.3">
      <c r="A72" s="48" t="s">
        <v>77</v>
      </c>
      <c r="B72" s="56" t="s">
        <v>36</v>
      </c>
      <c r="C72" s="40">
        <v>6</v>
      </c>
      <c r="D72" s="71">
        <f>C72+0.8</f>
        <v>6.8</v>
      </c>
      <c r="E72" s="30" t="s">
        <v>104</v>
      </c>
      <c r="F72" s="21"/>
      <c r="G72" s="6"/>
      <c r="H72" s="6"/>
    </row>
    <row r="73" spans="1:19" x14ac:dyDescent="0.3">
      <c r="A73" s="48" t="s">
        <v>78</v>
      </c>
      <c r="B73" s="56" t="s">
        <v>36</v>
      </c>
      <c r="C73" s="40">
        <v>1.25</v>
      </c>
      <c r="D73" s="67">
        <v>1.25</v>
      </c>
      <c r="E73" s="27"/>
      <c r="F73" s="3"/>
      <c r="G73" s="6"/>
      <c r="H73" s="7"/>
    </row>
    <row r="74" spans="1:19" x14ac:dyDescent="0.3">
      <c r="A74" s="88" t="s">
        <v>139</v>
      </c>
      <c r="B74" s="59" t="s">
        <v>37</v>
      </c>
      <c r="C74" s="43">
        <v>0</v>
      </c>
      <c r="D74" s="89">
        <v>1</v>
      </c>
      <c r="E74" s="90" t="s">
        <v>145</v>
      </c>
      <c r="F74" s="22"/>
      <c r="G74" s="17"/>
      <c r="H74" s="23"/>
    </row>
    <row r="75" spans="1:19" x14ac:dyDescent="0.3">
      <c r="A75" s="48" t="s">
        <v>55</v>
      </c>
      <c r="B75" s="56" t="s">
        <v>39</v>
      </c>
      <c r="C75" s="40">
        <f>3.45+0.25+0.5+0.8</f>
        <v>5</v>
      </c>
      <c r="D75" s="71">
        <f>C75-0.25-0.8-0.5</f>
        <v>3.45</v>
      </c>
      <c r="E75" s="30" t="s">
        <v>116</v>
      </c>
      <c r="F75" s="21"/>
      <c r="G75" s="6"/>
      <c r="H75" s="7"/>
    </row>
    <row r="76" spans="1:19" x14ac:dyDescent="0.3">
      <c r="A76" s="48" t="s">
        <v>79</v>
      </c>
      <c r="B76" s="56" t="s">
        <v>39</v>
      </c>
      <c r="C76" s="40">
        <v>1</v>
      </c>
      <c r="D76" s="71">
        <f>C76+0.5</f>
        <v>1.5</v>
      </c>
      <c r="E76" s="30" t="s">
        <v>105</v>
      </c>
      <c r="F76" s="9"/>
      <c r="G76" s="6"/>
      <c r="H76" s="7"/>
    </row>
    <row r="77" spans="1:19" s="1" customFormat="1" x14ac:dyDescent="0.3">
      <c r="A77" s="46" t="s">
        <v>20</v>
      </c>
      <c r="B77" s="54"/>
      <c r="C77" s="38"/>
      <c r="D77" s="66"/>
      <c r="E77" s="81"/>
      <c r="F77" s="3"/>
      <c r="G77" s="80"/>
      <c r="H77" s="5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spans="1:19" x14ac:dyDescent="0.3">
      <c r="A78" s="98" t="s">
        <v>21</v>
      </c>
      <c r="B78" s="96" t="s">
        <v>38</v>
      </c>
      <c r="C78" s="97">
        <v>1</v>
      </c>
      <c r="D78" s="95">
        <v>0</v>
      </c>
      <c r="E78" s="99" t="s">
        <v>138</v>
      </c>
      <c r="F78" s="3"/>
      <c r="G78" s="6"/>
      <c r="H78" s="7"/>
    </row>
    <row r="79" spans="1:19" s="1" customFormat="1" x14ac:dyDescent="0.3">
      <c r="A79" s="49" t="s">
        <v>18</v>
      </c>
      <c r="B79" s="57"/>
      <c r="C79" s="41"/>
      <c r="D79" s="68"/>
      <c r="E79" s="28"/>
      <c r="F79" s="3"/>
      <c r="G79" s="4"/>
      <c r="H79" s="5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spans="1:19" ht="15.6" customHeight="1" x14ac:dyDescent="0.3">
      <c r="A80" s="48" t="s">
        <v>42</v>
      </c>
      <c r="B80" s="56" t="s">
        <v>36</v>
      </c>
      <c r="C80" s="40">
        <v>1</v>
      </c>
      <c r="D80" s="71">
        <f>C80+0.5</f>
        <v>1.5</v>
      </c>
      <c r="E80" s="30" t="s">
        <v>106</v>
      </c>
      <c r="F80" s="9"/>
      <c r="G80" s="6"/>
      <c r="H80" s="7"/>
      <c r="I80" s="16"/>
      <c r="J80" s="120"/>
      <c r="K80" s="122"/>
      <c r="L80" s="124"/>
    </row>
    <row r="81" spans="1:19" ht="14.4" customHeight="1" x14ac:dyDescent="0.3">
      <c r="A81" s="48" t="s">
        <v>80</v>
      </c>
      <c r="B81" s="114" t="s">
        <v>136</v>
      </c>
      <c r="C81" s="109">
        <v>9</v>
      </c>
      <c r="D81" s="111">
        <f>9+0.5-3</f>
        <v>6.5</v>
      </c>
      <c r="E81" s="113" t="s">
        <v>127</v>
      </c>
      <c r="H81" s="7"/>
      <c r="I81" s="18"/>
      <c r="J81" s="121"/>
      <c r="K81" s="123"/>
      <c r="L81" s="123"/>
    </row>
    <row r="82" spans="1:19" x14ac:dyDescent="0.3">
      <c r="A82" s="48" t="s">
        <v>80</v>
      </c>
      <c r="B82" s="115"/>
      <c r="C82" s="110"/>
      <c r="D82" s="112"/>
      <c r="E82" s="113"/>
      <c r="H82" s="7"/>
      <c r="I82" s="18"/>
      <c r="J82" s="121"/>
      <c r="K82" s="123"/>
      <c r="L82" s="123"/>
    </row>
    <row r="83" spans="1:19" x14ac:dyDescent="0.3">
      <c r="A83" s="73" t="s">
        <v>31</v>
      </c>
      <c r="B83" s="74" t="s">
        <v>36</v>
      </c>
      <c r="C83" s="42">
        <v>0</v>
      </c>
      <c r="D83" s="71">
        <f>C83+3</f>
        <v>3</v>
      </c>
      <c r="E83" s="30" t="s">
        <v>128</v>
      </c>
      <c r="H83" s="7"/>
      <c r="I83" s="18"/>
      <c r="J83" s="121"/>
      <c r="K83" s="15"/>
      <c r="L83" s="15"/>
    </row>
    <row r="84" spans="1:19" x14ac:dyDescent="0.3">
      <c r="A84" s="73" t="s">
        <v>81</v>
      </c>
      <c r="B84" s="58" t="s">
        <v>37</v>
      </c>
      <c r="C84" s="42">
        <v>1</v>
      </c>
      <c r="D84" s="67">
        <v>1</v>
      </c>
      <c r="E84" s="99" t="s">
        <v>140</v>
      </c>
      <c r="F84" s="125"/>
      <c r="H84" s="7"/>
      <c r="I84" s="18"/>
      <c r="J84" s="121"/>
    </row>
    <row r="85" spans="1:19" x14ac:dyDescent="0.3">
      <c r="A85" s="75" t="s">
        <v>82</v>
      </c>
      <c r="B85" s="76" t="s">
        <v>37</v>
      </c>
      <c r="C85" s="42">
        <v>1</v>
      </c>
      <c r="D85" s="71">
        <v>0</v>
      </c>
      <c r="E85" s="30" t="s">
        <v>120</v>
      </c>
      <c r="F85" s="126"/>
      <c r="H85" s="7"/>
    </row>
    <row r="86" spans="1:19" s="1" customFormat="1" ht="15" customHeight="1" x14ac:dyDescent="0.3">
      <c r="A86" s="49" t="s">
        <v>19</v>
      </c>
      <c r="B86" s="57"/>
      <c r="C86" s="41"/>
      <c r="D86" s="68"/>
      <c r="E86" s="28"/>
      <c r="F86" s="3"/>
      <c r="G86" s="4"/>
      <c r="H86" s="5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1:19" x14ac:dyDescent="0.3">
      <c r="A87" s="48" t="s">
        <v>84</v>
      </c>
      <c r="B87" s="56" t="s">
        <v>36</v>
      </c>
      <c r="C87" s="40">
        <v>1</v>
      </c>
      <c r="D87" s="70">
        <v>1.5</v>
      </c>
      <c r="E87" s="99" t="s">
        <v>146</v>
      </c>
      <c r="F87" s="3"/>
      <c r="G87" s="6"/>
      <c r="H87" s="7"/>
    </row>
    <row r="88" spans="1:19" x14ac:dyDescent="0.3">
      <c r="A88" s="48" t="s">
        <v>85</v>
      </c>
      <c r="B88" s="56" t="s">
        <v>38</v>
      </c>
      <c r="C88" s="40">
        <v>0.5</v>
      </c>
      <c r="D88" s="67">
        <v>0.5</v>
      </c>
      <c r="E88" s="27"/>
      <c r="F88" s="3"/>
      <c r="G88" s="6"/>
      <c r="H88" s="7"/>
    </row>
    <row r="89" spans="1:19" x14ac:dyDescent="0.3">
      <c r="A89" s="48" t="s">
        <v>90</v>
      </c>
      <c r="B89" s="56" t="s">
        <v>37</v>
      </c>
      <c r="C89" s="40">
        <v>6</v>
      </c>
      <c r="D89" s="69">
        <v>6</v>
      </c>
      <c r="E89" s="33"/>
      <c r="F89" s="3"/>
      <c r="G89" s="6"/>
      <c r="H89" s="7"/>
    </row>
    <row r="90" spans="1:19" x14ac:dyDescent="0.3">
      <c r="A90" s="48" t="s">
        <v>86</v>
      </c>
      <c r="B90" s="56" t="s">
        <v>37</v>
      </c>
      <c r="C90" s="40">
        <v>1</v>
      </c>
      <c r="D90" s="67">
        <v>1</v>
      </c>
      <c r="E90" s="27"/>
      <c r="F90" s="3"/>
      <c r="G90" s="6"/>
      <c r="H90" s="7"/>
    </row>
    <row r="91" spans="1:19" x14ac:dyDescent="0.3">
      <c r="A91" s="51" t="s">
        <v>88</v>
      </c>
      <c r="B91" s="60" t="s">
        <v>39</v>
      </c>
      <c r="C91" s="42">
        <f>2.13+0.37</f>
        <v>2.5</v>
      </c>
      <c r="D91" s="71">
        <v>2.13</v>
      </c>
      <c r="E91" s="30" t="s">
        <v>133</v>
      </c>
      <c r="F91" s="19"/>
      <c r="G91" s="6"/>
      <c r="H91" s="7"/>
    </row>
    <row r="92" spans="1:19" x14ac:dyDescent="0.3">
      <c r="A92" s="49" t="s">
        <v>130</v>
      </c>
      <c r="B92" s="57"/>
      <c r="C92" s="41"/>
      <c r="D92" s="68"/>
      <c r="E92" s="27"/>
      <c r="F92" s="3"/>
      <c r="G92" s="6"/>
      <c r="H92" s="7"/>
    </row>
    <row r="93" spans="1:19" x14ac:dyDescent="0.3">
      <c r="A93" s="98" t="s">
        <v>83</v>
      </c>
      <c r="B93" s="100" t="s">
        <v>36</v>
      </c>
      <c r="C93" s="97">
        <v>0.5</v>
      </c>
      <c r="D93" s="95">
        <v>0</v>
      </c>
      <c r="E93" s="99" t="s">
        <v>138</v>
      </c>
      <c r="F93" s="3"/>
      <c r="G93" s="6"/>
      <c r="H93" s="7"/>
    </row>
    <row r="94" spans="1:19" x14ac:dyDescent="0.3">
      <c r="A94" s="48" t="s">
        <v>87</v>
      </c>
      <c r="B94" s="56" t="s">
        <v>37</v>
      </c>
      <c r="C94" s="40">
        <v>1</v>
      </c>
      <c r="D94" s="67">
        <v>1</v>
      </c>
      <c r="E94" s="27"/>
      <c r="F94" s="3"/>
      <c r="G94" s="6"/>
      <c r="H94" s="7"/>
      <c r="L94" s="105">
        <v>0.63</v>
      </c>
    </row>
    <row r="95" spans="1:19" x14ac:dyDescent="0.3">
      <c r="A95" s="49" t="s">
        <v>131</v>
      </c>
      <c r="B95" s="57"/>
      <c r="C95" s="41"/>
      <c r="D95" s="68"/>
      <c r="E95" s="30"/>
      <c r="F95" s="3"/>
      <c r="H95" s="7"/>
      <c r="L95" s="106">
        <v>1</v>
      </c>
    </row>
    <row r="96" spans="1:19" x14ac:dyDescent="0.3">
      <c r="A96" s="51" t="s">
        <v>89</v>
      </c>
      <c r="B96" s="60" t="s">
        <v>39</v>
      </c>
      <c r="C96" s="42">
        <v>1.6</v>
      </c>
      <c r="D96" s="72">
        <f>C96+0.37+0.46</f>
        <v>2.4300000000000002</v>
      </c>
      <c r="E96" s="33" t="s">
        <v>142</v>
      </c>
      <c r="F96" s="19"/>
      <c r="H96" s="103"/>
      <c r="I96" s="104"/>
      <c r="L96" s="105">
        <v>0.8</v>
      </c>
    </row>
    <row r="97" spans="1:19" s="1" customFormat="1" x14ac:dyDescent="0.3">
      <c r="A97" s="46" t="s">
        <v>26</v>
      </c>
      <c r="B97" s="54"/>
      <c r="C97" s="38"/>
      <c r="D97" s="66"/>
      <c r="E97" s="81"/>
      <c r="F97" s="3"/>
      <c r="H97" s="5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</row>
    <row r="98" spans="1:19" x14ac:dyDescent="0.3">
      <c r="A98" s="48" t="s">
        <v>91</v>
      </c>
      <c r="B98" s="56" t="s">
        <v>38</v>
      </c>
      <c r="C98" s="40">
        <v>1</v>
      </c>
      <c r="D98" s="67">
        <v>1</v>
      </c>
      <c r="E98" s="27"/>
      <c r="F98" s="3"/>
      <c r="G98" s="6"/>
      <c r="H98" s="7"/>
    </row>
    <row r="99" spans="1:19" s="1" customFormat="1" x14ac:dyDescent="0.3">
      <c r="A99" s="49" t="s">
        <v>22</v>
      </c>
      <c r="B99" s="57"/>
      <c r="C99" s="41"/>
      <c r="D99" s="68"/>
      <c r="E99" s="28"/>
      <c r="F99" s="3"/>
      <c r="G99" s="4"/>
      <c r="H99" s="5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19" x14ac:dyDescent="0.3">
      <c r="A100" s="48" t="s">
        <v>92</v>
      </c>
      <c r="B100" s="56" t="s">
        <v>37</v>
      </c>
      <c r="C100" s="40">
        <v>1</v>
      </c>
      <c r="D100" s="67">
        <v>1</v>
      </c>
      <c r="E100" s="27"/>
      <c r="F100" s="3"/>
      <c r="G100" s="6"/>
      <c r="H100" s="7"/>
    </row>
    <row r="101" spans="1:19" x14ac:dyDescent="0.3">
      <c r="A101" s="48" t="s">
        <v>93</v>
      </c>
      <c r="B101" s="56" t="s">
        <v>37</v>
      </c>
      <c r="C101" s="40">
        <v>1</v>
      </c>
      <c r="D101" s="67">
        <v>1</v>
      </c>
      <c r="E101" s="27"/>
      <c r="F101" s="3"/>
      <c r="G101" s="6"/>
      <c r="H101" s="7"/>
    </row>
    <row r="102" spans="1:19" x14ac:dyDescent="0.3">
      <c r="A102" s="77" t="s">
        <v>122</v>
      </c>
      <c r="B102" s="78" t="s">
        <v>36</v>
      </c>
      <c r="C102" s="42">
        <v>0</v>
      </c>
      <c r="D102" s="71">
        <v>1</v>
      </c>
      <c r="E102" s="30" t="s">
        <v>117</v>
      </c>
      <c r="F102" s="3"/>
      <c r="G102" s="6"/>
      <c r="H102" s="7"/>
    </row>
    <row r="103" spans="1:19" x14ac:dyDescent="0.3">
      <c r="A103" s="50" t="s">
        <v>123</v>
      </c>
      <c r="B103" s="60" t="s">
        <v>36</v>
      </c>
      <c r="C103" s="42">
        <v>1</v>
      </c>
      <c r="D103" s="67">
        <v>1</v>
      </c>
      <c r="E103" s="27"/>
      <c r="F103" s="9"/>
      <c r="G103" s="6"/>
      <c r="H103" s="7"/>
    </row>
    <row r="104" spans="1:19" x14ac:dyDescent="0.3">
      <c r="A104" s="48" t="s">
        <v>94</v>
      </c>
      <c r="B104" s="56" t="s">
        <v>39</v>
      </c>
      <c r="C104" s="40">
        <v>1</v>
      </c>
      <c r="D104" s="67">
        <v>1</v>
      </c>
      <c r="E104" s="27"/>
      <c r="F104" s="3"/>
      <c r="G104" s="6"/>
      <c r="H104" s="7"/>
    </row>
    <row r="105" spans="1:19" x14ac:dyDescent="0.3">
      <c r="A105" s="77" t="s">
        <v>107</v>
      </c>
      <c r="B105" s="56" t="s">
        <v>39</v>
      </c>
      <c r="C105" s="109">
        <v>8</v>
      </c>
      <c r="D105" s="71">
        <f>5-1+2</f>
        <v>6</v>
      </c>
      <c r="E105" s="30" t="s">
        <v>121</v>
      </c>
      <c r="F105" s="9"/>
      <c r="G105" s="6"/>
      <c r="H105" s="7"/>
    </row>
    <row r="106" spans="1:19" x14ac:dyDescent="0.3">
      <c r="A106" s="77" t="s">
        <v>111</v>
      </c>
      <c r="B106" s="56" t="s">
        <v>39</v>
      </c>
      <c r="C106" s="118"/>
      <c r="D106" s="71">
        <v>3</v>
      </c>
      <c r="E106" s="33" t="s">
        <v>118</v>
      </c>
      <c r="F106" s="9"/>
      <c r="G106" s="6"/>
      <c r="H106" s="7"/>
    </row>
    <row r="107" spans="1:19" s="1" customFormat="1" x14ac:dyDescent="0.3">
      <c r="A107" s="49" t="s">
        <v>23</v>
      </c>
      <c r="B107" s="57"/>
      <c r="C107" s="41"/>
      <c r="D107" s="68"/>
      <c r="E107" s="28"/>
      <c r="F107" s="3"/>
      <c r="G107" s="4"/>
      <c r="H107" s="5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spans="1:19" x14ac:dyDescent="0.3">
      <c r="A108" s="48" t="s">
        <v>95</v>
      </c>
      <c r="B108" s="56" t="s">
        <v>37</v>
      </c>
      <c r="C108" s="40">
        <v>1</v>
      </c>
      <c r="D108" s="67">
        <v>1</v>
      </c>
      <c r="E108" s="27"/>
      <c r="F108" s="3"/>
      <c r="G108" s="6"/>
      <c r="H108" s="7"/>
    </row>
    <row r="109" spans="1:19" x14ac:dyDescent="0.3">
      <c r="A109" s="48" t="s">
        <v>96</v>
      </c>
      <c r="B109" s="56" t="s">
        <v>36</v>
      </c>
      <c r="C109" s="40">
        <v>1</v>
      </c>
      <c r="D109" s="67">
        <v>1</v>
      </c>
      <c r="E109" s="27"/>
      <c r="F109" s="3"/>
      <c r="G109" s="6"/>
      <c r="H109" s="7"/>
    </row>
    <row r="110" spans="1:19" x14ac:dyDescent="0.3">
      <c r="A110" s="48" t="s">
        <v>124</v>
      </c>
      <c r="B110" s="56" t="s">
        <v>36</v>
      </c>
      <c r="C110" s="40">
        <v>2</v>
      </c>
      <c r="D110" s="67">
        <v>2</v>
      </c>
      <c r="E110" s="27"/>
      <c r="F110" s="3"/>
      <c r="G110" s="6"/>
      <c r="H110" s="7"/>
    </row>
    <row r="111" spans="1:19" x14ac:dyDescent="0.3">
      <c r="A111" s="48" t="s">
        <v>97</v>
      </c>
      <c r="B111" s="56" t="s">
        <v>39</v>
      </c>
      <c r="C111" s="40">
        <v>14</v>
      </c>
      <c r="D111" s="71">
        <f>14-2</f>
        <v>12</v>
      </c>
      <c r="E111" s="30" t="s">
        <v>129</v>
      </c>
      <c r="F111" s="3"/>
      <c r="G111" s="6"/>
      <c r="H111" s="7"/>
    </row>
    <row r="112" spans="1:19" x14ac:dyDescent="0.3">
      <c r="A112" s="48" t="s">
        <v>98</v>
      </c>
      <c r="B112" s="56" t="s">
        <v>39</v>
      </c>
      <c r="C112" s="40">
        <v>5</v>
      </c>
      <c r="D112" s="67">
        <v>5</v>
      </c>
      <c r="E112" s="27"/>
      <c r="F112" s="3"/>
      <c r="G112" s="6"/>
      <c r="H112" s="7"/>
    </row>
    <row r="113" spans="1:19" s="1" customFormat="1" x14ac:dyDescent="0.3">
      <c r="A113" s="49" t="s">
        <v>24</v>
      </c>
      <c r="B113" s="57"/>
      <c r="C113" s="41"/>
      <c r="D113" s="68"/>
      <c r="E113" s="28"/>
      <c r="F113" s="3"/>
      <c r="G113" s="4"/>
      <c r="H113" s="5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  <row r="114" spans="1:19" x14ac:dyDescent="0.3">
      <c r="A114" s="48" t="s">
        <v>99</v>
      </c>
      <c r="B114" s="56" t="s">
        <v>37</v>
      </c>
      <c r="C114" s="40">
        <v>1</v>
      </c>
      <c r="D114" s="67">
        <v>1</v>
      </c>
      <c r="E114" s="27"/>
      <c r="F114" s="3"/>
      <c r="G114" s="6"/>
      <c r="H114" s="7"/>
    </row>
    <row r="115" spans="1:19" s="1" customFormat="1" x14ac:dyDescent="0.3">
      <c r="A115" s="49" t="s">
        <v>25</v>
      </c>
      <c r="B115" s="57"/>
      <c r="C115" s="41"/>
      <c r="D115" s="68"/>
      <c r="E115" s="28"/>
      <c r="F115" s="3"/>
      <c r="G115" s="4"/>
      <c r="H115" s="5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spans="1:19" x14ac:dyDescent="0.3">
      <c r="A116" s="48" t="s">
        <v>42</v>
      </c>
      <c r="B116" s="56" t="s">
        <v>36</v>
      </c>
      <c r="C116" s="40">
        <v>3</v>
      </c>
      <c r="D116" s="107">
        <v>3</v>
      </c>
      <c r="E116" s="102"/>
      <c r="F116" s="3"/>
      <c r="G116" s="6"/>
      <c r="H116" s="7"/>
    </row>
    <row r="117" spans="1:19" x14ac:dyDescent="0.3">
      <c r="A117" s="48" t="s">
        <v>100</v>
      </c>
      <c r="B117" s="56" t="s">
        <v>36</v>
      </c>
      <c r="C117" s="40">
        <v>1</v>
      </c>
      <c r="D117" s="67">
        <v>1</v>
      </c>
      <c r="E117" s="27"/>
      <c r="F117" s="3"/>
      <c r="G117" s="6"/>
      <c r="H117" s="7"/>
    </row>
    <row r="118" spans="1:19" ht="16.95" customHeight="1" x14ac:dyDescent="0.3">
      <c r="A118" s="85" t="s">
        <v>27</v>
      </c>
      <c r="B118" s="61"/>
      <c r="C118" s="86">
        <f>SUM(C2:C117)</f>
        <v>154.89999999999998</v>
      </c>
      <c r="D118" s="108">
        <f>SUM(D2:D117)</f>
        <v>154.86000000000001</v>
      </c>
      <c r="E118" s="92"/>
      <c r="F118" s="3"/>
      <c r="G118" s="6"/>
      <c r="H118" s="7"/>
    </row>
    <row r="119" spans="1:19" s="14" customFormat="1" x14ac:dyDescent="0.3">
      <c r="A119" s="52"/>
      <c r="B119" s="62" t="s">
        <v>34</v>
      </c>
      <c r="C119" s="116">
        <f>D118-C118</f>
        <v>-3.999999999996362E-2</v>
      </c>
      <c r="D119" s="117"/>
      <c r="E119" s="93"/>
    </row>
    <row r="120" spans="1:19" s="14" customFormat="1" x14ac:dyDescent="0.3">
      <c r="A120" s="52"/>
      <c r="B120" s="63"/>
      <c r="C120" s="44"/>
      <c r="D120" s="63"/>
      <c r="E120" s="20"/>
    </row>
    <row r="121" spans="1:19" s="14" customFormat="1" x14ac:dyDescent="0.3">
      <c r="A121" s="52"/>
      <c r="B121" s="63"/>
      <c r="C121" s="44"/>
      <c r="D121" s="63"/>
      <c r="E121" s="20"/>
    </row>
    <row r="122" spans="1:19" s="14" customFormat="1" x14ac:dyDescent="0.3">
      <c r="A122" s="52"/>
      <c r="B122" s="63"/>
      <c r="C122" s="44"/>
      <c r="D122" s="63"/>
      <c r="E122" s="20"/>
    </row>
    <row r="123" spans="1:19" s="14" customFormat="1" x14ac:dyDescent="0.3">
      <c r="A123" s="52"/>
      <c r="B123" s="63"/>
      <c r="C123" s="44"/>
      <c r="D123" s="63"/>
      <c r="E123" s="20"/>
    </row>
    <row r="124" spans="1:19" s="14" customFormat="1" x14ac:dyDescent="0.3">
      <c r="A124" s="52"/>
      <c r="B124" s="63"/>
      <c r="C124" s="44"/>
      <c r="D124" s="63"/>
      <c r="E124" s="20"/>
    </row>
    <row r="125" spans="1:19" s="14" customFormat="1" x14ac:dyDescent="0.3">
      <c r="A125" s="52"/>
      <c r="B125" s="63"/>
      <c r="C125" s="44"/>
      <c r="D125" s="63"/>
      <c r="E125" s="20"/>
    </row>
    <row r="126" spans="1:19" s="14" customFormat="1" x14ac:dyDescent="0.3">
      <c r="A126" s="52"/>
      <c r="B126" s="63"/>
      <c r="C126" s="44"/>
      <c r="D126" s="63"/>
      <c r="E126" s="20"/>
    </row>
    <row r="127" spans="1:19" s="14" customFormat="1" x14ac:dyDescent="0.3">
      <c r="A127" s="52"/>
      <c r="B127" s="63"/>
      <c r="C127" s="44"/>
      <c r="D127" s="63"/>
      <c r="E127" s="20"/>
    </row>
    <row r="128" spans="1:19" s="14" customFormat="1" x14ac:dyDescent="0.3">
      <c r="A128" s="52"/>
      <c r="B128" s="63"/>
      <c r="C128" s="44"/>
      <c r="D128" s="63"/>
      <c r="E128" s="20"/>
    </row>
    <row r="129" spans="1:5" s="14" customFormat="1" x14ac:dyDescent="0.3">
      <c r="A129" s="52"/>
      <c r="B129" s="63"/>
      <c r="C129" s="44"/>
      <c r="D129" s="63"/>
      <c r="E129" s="20"/>
    </row>
    <row r="130" spans="1:5" s="14" customFormat="1" x14ac:dyDescent="0.3">
      <c r="A130" s="52"/>
      <c r="B130" s="63"/>
      <c r="C130" s="44"/>
      <c r="D130" s="63"/>
      <c r="E130" s="20"/>
    </row>
    <row r="131" spans="1:5" s="14" customFormat="1" x14ac:dyDescent="0.3">
      <c r="A131" s="52"/>
      <c r="B131" s="63"/>
      <c r="C131" s="44"/>
      <c r="D131" s="63"/>
      <c r="E131" s="20"/>
    </row>
    <row r="132" spans="1:5" s="14" customFormat="1" x14ac:dyDescent="0.3">
      <c r="A132" s="52"/>
      <c r="B132" s="63"/>
      <c r="C132" s="44"/>
      <c r="D132" s="63"/>
      <c r="E132" s="20"/>
    </row>
    <row r="133" spans="1:5" s="14" customFormat="1" x14ac:dyDescent="0.3">
      <c r="A133" s="52"/>
      <c r="B133" s="63"/>
      <c r="C133" s="44"/>
      <c r="D133" s="63"/>
      <c r="E133" s="20"/>
    </row>
    <row r="134" spans="1:5" s="14" customFormat="1" x14ac:dyDescent="0.3">
      <c r="A134" s="52"/>
      <c r="B134" s="63"/>
      <c r="C134" s="44"/>
      <c r="D134" s="63"/>
      <c r="E134" s="20"/>
    </row>
    <row r="135" spans="1:5" s="14" customFormat="1" x14ac:dyDescent="0.3">
      <c r="A135" s="52"/>
      <c r="B135" s="63"/>
      <c r="C135" s="44"/>
      <c r="D135" s="63"/>
      <c r="E135" s="20"/>
    </row>
    <row r="136" spans="1:5" s="14" customFormat="1" x14ac:dyDescent="0.3">
      <c r="A136" s="52"/>
      <c r="B136" s="63"/>
      <c r="C136" s="44"/>
      <c r="D136" s="63"/>
      <c r="E136" s="20"/>
    </row>
    <row r="137" spans="1:5" s="14" customFormat="1" x14ac:dyDescent="0.3">
      <c r="A137" s="52"/>
      <c r="B137" s="63"/>
      <c r="C137" s="44"/>
      <c r="D137" s="63"/>
      <c r="E137" s="20"/>
    </row>
    <row r="138" spans="1:5" s="14" customFormat="1" x14ac:dyDescent="0.3">
      <c r="A138" s="52"/>
      <c r="B138" s="63"/>
      <c r="C138" s="44"/>
      <c r="D138" s="63"/>
      <c r="E138" s="20"/>
    </row>
    <row r="139" spans="1:5" s="14" customFormat="1" x14ac:dyDescent="0.3">
      <c r="A139" s="52"/>
      <c r="B139" s="63"/>
      <c r="C139" s="44"/>
      <c r="D139" s="63"/>
      <c r="E139" s="20"/>
    </row>
    <row r="140" spans="1:5" s="14" customFormat="1" x14ac:dyDescent="0.3">
      <c r="A140" s="52"/>
      <c r="B140" s="63"/>
      <c r="C140" s="44"/>
      <c r="D140" s="63"/>
      <c r="E140" s="20"/>
    </row>
    <row r="141" spans="1:5" s="14" customFormat="1" x14ac:dyDescent="0.3">
      <c r="A141" s="52"/>
      <c r="B141" s="63"/>
      <c r="C141" s="44"/>
      <c r="D141" s="63"/>
      <c r="E141" s="20"/>
    </row>
    <row r="142" spans="1:5" s="14" customFormat="1" x14ac:dyDescent="0.3">
      <c r="A142" s="52"/>
      <c r="B142" s="63"/>
      <c r="C142" s="44"/>
      <c r="D142" s="63"/>
      <c r="E142" s="20"/>
    </row>
    <row r="143" spans="1:5" s="14" customFormat="1" x14ac:dyDescent="0.3">
      <c r="A143" s="52"/>
      <c r="B143" s="63"/>
      <c r="C143" s="44"/>
      <c r="D143" s="63"/>
      <c r="E143" s="20"/>
    </row>
    <row r="144" spans="1:5" s="14" customFormat="1" x14ac:dyDescent="0.3">
      <c r="A144" s="52"/>
      <c r="B144" s="63"/>
      <c r="C144" s="44"/>
      <c r="D144" s="63"/>
      <c r="E144" s="20"/>
    </row>
    <row r="145" spans="1:5" s="14" customFormat="1" x14ac:dyDescent="0.3">
      <c r="A145" s="52"/>
      <c r="B145" s="63"/>
      <c r="C145" s="44"/>
      <c r="D145" s="63"/>
      <c r="E145" s="20"/>
    </row>
    <row r="146" spans="1:5" s="14" customFormat="1" x14ac:dyDescent="0.3">
      <c r="A146" s="52"/>
      <c r="B146" s="63"/>
      <c r="C146" s="44"/>
      <c r="D146" s="63"/>
      <c r="E146" s="20"/>
    </row>
    <row r="147" spans="1:5" s="14" customFormat="1" x14ac:dyDescent="0.3">
      <c r="A147" s="52"/>
      <c r="B147" s="63"/>
      <c r="C147" s="44"/>
      <c r="D147" s="63"/>
      <c r="E147" s="20"/>
    </row>
    <row r="148" spans="1:5" s="14" customFormat="1" x14ac:dyDescent="0.3">
      <c r="A148" s="52"/>
      <c r="B148" s="63"/>
      <c r="C148" s="44"/>
      <c r="D148" s="63"/>
      <c r="E148" s="20"/>
    </row>
    <row r="149" spans="1:5" s="14" customFormat="1" x14ac:dyDescent="0.3">
      <c r="A149" s="52"/>
      <c r="B149" s="63"/>
      <c r="C149" s="44"/>
      <c r="D149" s="63"/>
      <c r="E149" s="20"/>
    </row>
    <row r="150" spans="1:5" s="14" customFormat="1" x14ac:dyDescent="0.3">
      <c r="A150" s="52"/>
      <c r="B150" s="63"/>
      <c r="C150" s="44"/>
      <c r="D150" s="63"/>
      <c r="E150" s="20"/>
    </row>
    <row r="151" spans="1:5" s="14" customFormat="1" x14ac:dyDescent="0.3">
      <c r="A151" s="52"/>
      <c r="B151" s="63"/>
      <c r="C151" s="44"/>
      <c r="D151" s="63"/>
      <c r="E151" s="20"/>
    </row>
    <row r="152" spans="1:5" s="14" customFormat="1" x14ac:dyDescent="0.3">
      <c r="A152" s="52"/>
      <c r="B152" s="63"/>
      <c r="C152" s="44"/>
      <c r="D152" s="63"/>
      <c r="E152" s="20"/>
    </row>
    <row r="153" spans="1:5" s="14" customFormat="1" x14ac:dyDescent="0.3">
      <c r="A153" s="52"/>
      <c r="B153" s="63"/>
      <c r="C153" s="44"/>
      <c r="D153" s="63"/>
      <c r="E153" s="20"/>
    </row>
    <row r="154" spans="1:5" s="14" customFormat="1" x14ac:dyDescent="0.3">
      <c r="A154" s="52"/>
      <c r="B154" s="63"/>
      <c r="C154" s="44"/>
      <c r="D154" s="63"/>
      <c r="E154" s="20"/>
    </row>
    <row r="155" spans="1:5" s="14" customFormat="1" x14ac:dyDescent="0.3">
      <c r="A155" s="52"/>
      <c r="B155" s="63"/>
      <c r="C155" s="44"/>
      <c r="D155" s="63"/>
      <c r="E155" s="20"/>
    </row>
    <row r="156" spans="1:5" s="14" customFormat="1" x14ac:dyDescent="0.3">
      <c r="A156" s="52"/>
      <c r="B156" s="63"/>
      <c r="C156" s="44"/>
      <c r="D156" s="63"/>
      <c r="E156" s="20"/>
    </row>
    <row r="157" spans="1:5" s="14" customFormat="1" x14ac:dyDescent="0.3">
      <c r="A157" s="52"/>
      <c r="B157" s="63"/>
      <c r="C157" s="44"/>
      <c r="D157" s="63"/>
      <c r="E157" s="20"/>
    </row>
    <row r="158" spans="1:5" s="14" customFormat="1" x14ac:dyDescent="0.3">
      <c r="A158" s="52"/>
      <c r="B158" s="63"/>
      <c r="C158" s="44"/>
      <c r="D158" s="63"/>
      <c r="E158" s="20"/>
    </row>
    <row r="159" spans="1:5" s="14" customFormat="1" x14ac:dyDescent="0.3">
      <c r="A159" s="52"/>
      <c r="B159" s="63"/>
      <c r="C159" s="44"/>
      <c r="D159" s="63"/>
      <c r="E159" s="20"/>
    </row>
    <row r="160" spans="1:5" s="14" customFormat="1" x14ac:dyDescent="0.3">
      <c r="A160" s="52"/>
      <c r="B160" s="63"/>
      <c r="C160" s="44"/>
      <c r="D160" s="63"/>
      <c r="E160" s="20"/>
    </row>
    <row r="161" spans="1:5" s="14" customFormat="1" x14ac:dyDescent="0.3">
      <c r="A161" s="52"/>
      <c r="B161" s="63"/>
      <c r="C161" s="44"/>
      <c r="D161" s="63"/>
      <c r="E161" s="20"/>
    </row>
    <row r="162" spans="1:5" s="14" customFormat="1" x14ac:dyDescent="0.3">
      <c r="A162" s="52"/>
      <c r="B162" s="63"/>
      <c r="C162" s="44"/>
      <c r="D162" s="63"/>
      <c r="E162" s="20"/>
    </row>
    <row r="163" spans="1:5" s="14" customFormat="1" x14ac:dyDescent="0.3">
      <c r="A163" s="52"/>
      <c r="B163" s="63"/>
      <c r="C163" s="44"/>
      <c r="D163" s="63"/>
      <c r="E163" s="20"/>
    </row>
    <row r="164" spans="1:5" s="14" customFormat="1" x14ac:dyDescent="0.3">
      <c r="A164" s="52"/>
      <c r="B164" s="63"/>
      <c r="C164" s="44"/>
      <c r="D164" s="63"/>
      <c r="E164" s="20"/>
    </row>
    <row r="165" spans="1:5" s="14" customFormat="1" x14ac:dyDescent="0.3">
      <c r="A165" s="52"/>
      <c r="B165" s="63"/>
      <c r="C165" s="44"/>
      <c r="D165" s="63"/>
      <c r="E165" s="20"/>
    </row>
    <row r="166" spans="1:5" s="14" customFormat="1" x14ac:dyDescent="0.3">
      <c r="A166" s="52"/>
      <c r="B166" s="63"/>
      <c r="C166" s="44"/>
      <c r="D166" s="63"/>
      <c r="E166" s="20"/>
    </row>
    <row r="167" spans="1:5" s="14" customFormat="1" x14ac:dyDescent="0.3">
      <c r="A167" s="52"/>
      <c r="B167" s="63"/>
      <c r="C167" s="44"/>
      <c r="D167" s="63"/>
      <c r="E167" s="20"/>
    </row>
    <row r="168" spans="1:5" s="14" customFormat="1" x14ac:dyDescent="0.3">
      <c r="A168" s="52"/>
      <c r="B168" s="63"/>
      <c r="C168" s="44"/>
      <c r="D168" s="63"/>
      <c r="E168" s="20"/>
    </row>
    <row r="169" spans="1:5" s="14" customFormat="1" x14ac:dyDescent="0.3">
      <c r="A169" s="52"/>
      <c r="B169" s="63"/>
      <c r="C169" s="44"/>
      <c r="D169" s="63"/>
      <c r="E169" s="20"/>
    </row>
    <row r="170" spans="1:5" s="14" customFormat="1" x14ac:dyDescent="0.3">
      <c r="A170" s="52"/>
      <c r="B170" s="63"/>
      <c r="C170" s="44"/>
      <c r="D170" s="63"/>
      <c r="E170" s="20"/>
    </row>
    <row r="171" spans="1:5" s="14" customFormat="1" x14ac:dyDescent="0.3">
      <c r="A171" s="52"/>
      <c r="B171" s="63"/>
      <c r="C171" s="44"/>
      <c r="D171" s="63"/>
      <c r="E171" s="20"/>
    </row>
    <row r="172" spans="1:5" s="14" customFormat="1" x14ac:dyDescent="0.3">
      <c r="A172" s="52"/>
      <c r="B172" s="63"/>
      <c r="C172" s="44"/>
      <c r="D172" s="63"/>
      <c r="E172" s="20"/>
    </row>
    <row r="173" spans="1:5" s="14" customFormat="1" x14ac:dyDescent="0.3">
      <c r="A173" s="52"/>
      <c r="B173" s="63"/>
      <c r="C173" s="44"/>
      <c r="D173" s="63"/>
      <c r="E173" s="20"/>
    </row>
    <row r="174" spans="1:5" s="14" customFormat="1" x14ac:dyDescent="0.3">
      <c r="A174" s="52"/>
      <c r="B174" s="63"/>
      <c r="C174" s="44"/>
      <c r="D174" s="63"/>
      <c r="E174" s="31"/>
    </row>
  </sheetData>
  <mergeCells count="11">
    <mergeCell ref="F1:H1"/>
    <mergeCell ref="J80:J84"/>
    <mergeCell ref="K80:K82"/>
    <mergeCell ref="L80:L82"/>
    <mergeCell ref="F84:F85"/>
    <mergeCell ref="C81:C82"/>
    <mergeCell ref="D81:D82"/>
    <mergeCell ref="E81:E82"/>
    <mergeCell ref="B81:B82"/>
    <mergeCell ref="C119:D119"/>
    <mergeCell ref="C105:C106"/>
  </mergeCells>
  <pageMargins left="0" right="0" top="0" bottom="0" header="0" footer="0"/>
  <pageSetup paperSize="9" orientation="landscape" r:id="rId1"/>
  <rowBreaks count="3" manualBreakCount="3">
    <brk id="33" max="16383" man="1"/>
    <brk id="61" max="16383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Blad1!Afdrukbereik</vt:lpstr>
      <vt:lpstr>Blad1!Afdruktitels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Goedele De Sutter</dc:creator>
  <cp:lastModifiedBy>Goedele De Sutter</cp:lastModifiedBy>
  <cp:lastPrinted>2025-01-16T13:41:22Z</cp:lastPrinted>
  <dcterms:created xsi:type="dcterms:W3CDTF">2024-11-28T16:09:40Z</dcterms:created>
  <dcterms:modified xsi:type="dcterms:W3CDTF">2025-03-11T14:51:02Z</dcterms:modified>
</cp:coreProperties>
</file>